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60" firstSheet="1" activeTab="1"/>
  </bookViews>
  <sheets>
    <sheet name="Sheet2" sheetId="7" state="hidden" r:id="rId1"/>
    <sheet name="300万" sheetId="17" r:id="rId2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<sst xmlns="http://schemas.openxmlformats.org/spreadsheetml/2006/main" count="125" uniqueCount="109">
  <si>
    <t>宝鸡市眉县金渠镇产业强镇项目资金使用表</t>
  </si>
  <si>
    <t>序号</t>
  </si>
  <si>
    <t>建设项目名称</t>
  </si>
  <si>
    <t>建设承担主体</t>
  </si>
  <si>
    <t>建设地点</t>
  </si>
  <si>
    <t>建设内容</t>
  </si>
  <si>
    <t>预期建设成效</t>
  </si>
  <si>
    <t>总投资（万元）</t>
  </si>
  <si>
    <t>是否属于产业强村建设项目</t>
  </si>
  <si>
    <t>主要建设内容</t>
  </si>
  <si>
    <t>中央财政奖补资金支持建设内容</t>
  </si>
  <si>
    <t>合计</t>
  </si>
  <si>
    <t>中央财政奖补资金</t>
  </si>
  <si>
    <t>地方财政资金</t>
  </si>
  <si>
    <t>自筹资金</t>
  </si>
  <si>
    <t>一</t>
  </si>
  <si>
    <t>猕猴桃产能提升工程</t>
  </si>
  <si>
    <t>猕猴桃核心种植区提质改造项目</t>
  </si>
  <si>
    <t>金渠镇范家寨村股份经济合作社</t>
  </si>
  <si>
    <t>范家寨村</t>
  </si>
  <si>
    <r>
      <rPr>
        <sz val="16"/>
        <rFont val="宋体"/>
        <charset val="134"/>
      </rPr>
      <t>为了全面提升猕猴桃种植区标准化水平与生产效能，现对猕猴桃核心种植区实施土壤改良</t>
    </r>
    <r>
      <rPr>
        <sz val="16"/>
        <rFont val="Times New Roman"/>
        <charset val="134"/>
      </rPr>
      <t>150</t>
    </r>
    <r>
      <rPr>
        <sz val="16"/>
        <rFont val="宋体"/>
        <charset val="134"/>
      </rPr>
      <t>亩、架材改造</t>
    </r>
    <r>
      <rPr>
        <sz val="16"/>
        <rFont val="Times New Roman"/>
        <charset val="134"/>
      </rPr>
      <t>150</t>
    </r>
    <r>
      <rPr>
        <sz val="16"/>
        <rFont val="宋体"/>
        <charset val="134"/>
      </rPr>
      <t>亩，通过土壤检测及施用有机肥优化土壤结构，全面推行水肥一体化技术，配套完善输水管网、田间灌水等基础设施建设，购置太阳能杀虫灯</t>
    </r>
    <r>
      <rPr>
        <sz val="16"/>
        <rFont val="Times New Roman"/>
        <charset val="134"/>
      </rPr>
      <t>20</t>
    </r>
    <r>
      <rPr>
        <sz val="16"/>
        <rFont val="宋体"/>
        <charset val="134"/>
      </rPr>
      <t>盏、椿象诱捕器</t>
    </r>
    <r>
      <rPr>
        <sz val="16"/>
        <rFont val="Times New Roman"/>
        <charset val="134"/>
      </rPr>
      <t>100</t>
    </r>
    <r>
      <rPr>
        <sz val="16"/>
        <rFont val="宋体"/>
        <charset val="134"/>
      </rPr>
      <t>套。</t>
    </r>
  </si>
  <si>
    <t>项目通过标准化改造与设施配套，有效提升猕猴桃种植基地土壤肥力与水肥利用效率，为猕猴桃提质增产、产业标准化发展筑牢生产基础。</t>
  </si>
  <si>
    <t>否</t>
  </si>
  <si>
    <t>猕猴桃种植全周期智慧赋能项目</t>
  </si>
  <si>
    <r>
      <rPr>
        <sz val="16"/>
        <rFont val="宋体"/>
        <charset val="134"/>
      </rPr>
      <t>为了保障猕猴桃全周期生长管护需求，推动种植产业数字化、智能化升级，现对猕猴桃种植基地开展标准化配套改造。新建标准化种植畦田与灌溉管网体系，配套完善种植区域水肥一体化输送管网，优化田间作业通道布局，修缮种植区防护设施。购置全域数字化管理系统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套、全园可视化监控系统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套、安装智能泵房控制器</t>
    </r>
    <r>
      <rPr>
        <sz val="16"/>
        <rFont val="Times New Roman"/>
        <charset val="134"/>
      </rPr>
      <t>4</t>
    </r>
    <r>
      <rPr>
        <sz val="16"/>
        <rFont val="宋体"/>
        <charset val="134"/>
      </rPr>
      <t>台、土壤墒情监测设备</t>
    </r>
    <r>
      <rPr>
        <sz val="16"/>
        <rFont val="Times New Roman"/>
        <charset val="134"/>
      </rPr>
      <t>16</t>
    </r>
    <r>
      <rPr>
        <sz val="16"/>
        <rFont val="宋体"/>
        <charset val="134"/>
      </rPr>
      <t>套、作物生理监测设备</t>
    </r>
    <r>
      <rPr>
        <sz val="16"/>
        <rFont val="Times New Roman"/>
        <charset val="134"/>
      </rPr>
      <t>12</t>
    </r>
    <r>
      <rPr>
        <sz val="16"/>
        <rFont val="宋体"/>
        <charset val="134"/>
      </rPr>
      <t>套、气象监测设备</t>
    </r>
    <r>
      <rPr>
        <sz val="16"/>
        <rFont val="Times New Roman"/>
        <charset val="134"/>
      </rPr>
      <t>8</t>
    </r>
    <r>
      <rPr>
        <sz val="16"/>
        <rFont val="宋体"/>
        <charset val="134"/>
      </rPr>
      <t>套、病虫害监测设备</t>
    </r>
    <r>
      <rPr>
        <sz val="16"/>
        <rFont val="Times New Roman"/>
        <charset val="134"/>
      </rPr>
      <t>8</t>
    </r>
    <r>
      <rPr>
        <sz val="16"/>
        <rFont val="宋体"/>
        <charset val="134"/>
      </rPr>
      <t>套、服务器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台，实现智慧技术与猕猴桃种植全流程深度融合。</t>
    </r>
  </si>
  <si>
    <r>
      <rPr>
        <sz val="16"/>
        <rFont val="宋体"/>
        <charset val="134"/>
      </rPr>
      <t>中央财政奖补资金以先建后补、以奖代补等方式，用于购置全域数字化管理系统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套、全园可视化监控系统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套、智能泵房控制器</t>
    </r>
    <r>
      <rPr>
        <sz val="16"/>
        <rFont val="Times New Roman"/>
        <charset val="134"/>
      </rPr>
      <t>4</t>
    </r>
    <r>
      <rPr>
        <sz val="16"/>
        <rFont val="宋体"/>
        <charset val="134"/>
      </rPr>
      <t>台、土壤墒情监测设备</t>
    </r>
    <r>
      <rPr>
        <sz val="16"/>
        <rFont val="Times New Roman"/>
        <charset val="134"/>
      </rPr>
      <t>16</t>
    </r>
    <r>
      <rPr>
        <sz val="16"/>
        <rFont val="宋体"/>
        <charset val="134"/>
      </rPr>
      <t>套、作物生理监测设备</t>
    </r>
    <r>
      <rPr>
        <sz val="16"/>
        <rFont val="Times New Roman"/>
        <charset val="134"/>
      </rPr>
      <t>12</t>
    </r>
    <r>
      <rPr>
        <sz val="16"/>
        <rFont val="宋体"/>
        <charset val="134"/>
      </rPr>
      <t>套、气象监测设备</t>
    </r>
    <r>
      <rPr>
        <sz val="16"/>
        <rFont val="Times New Roman"/>
        <charset val="134"/>
      </rPr>
      <t>8</t>
    </r>
    <r>
      <rPr>
        <sz val="16"/>
        <rFont val="宋体"/>
        <charset val="134"/>
      </rPr>
      <t>套、病虫害监测设备</t>
    </r>
    <r>
      <rPr>
        <sz val="16"/>
        <rFont val="Times New Roman"/>
        <charset val="134"/>
      </rPr>
      <t>8</t>
    </r>
    <r>
      <rPr>
        <sz val="16"/>
        <rFont val="宋体"/>
        <charset val="134"/>
      </rPr>
      <t>套。</t>
    </r>
  </si>
  <si>
    <r>
      <rPr>
        <sz val="16"/>
        <rFont val="宋体"/>
        <charset val="134"/>
      </rPr>
      <t>项目建成后，将构建起猕猴桃全生长周期智能管控体系，实现种植全流程智慧化管控，管理效率提升</t>
    </r>
    <r>
      <rPr>
        <sz val="16"/>
        <rFont val="Times New Roman"/>
        <charset val="134"/>
      </rPr>
      <t>60%</t>
    </r>
    <r>
      <rPr>
        <sz val="16"/>
        <rFont val="宋体"/>
        <charset val="134"/>
      </rPr>
      <t>、水肥利用率提升</t>
    </r>
    <r>
      <rPr>
        <sz val="16"/>
        <rFont val="Times New Roman"/>
        <charset val="134"/>
      </rPr>
      <t>35%</t>
    </r>
    <r>
      <rPr>
        <sz val="16"/>
        <rFont val="宋体"/>
        <charset val="134"/>
      </rPr>
      <t>，综合种植效益提升</t>
    </r>
    <r>
      <rPr>
        <sz val="16"/>
        <rFont val="Times New Roman"/>
        <charset val="134"/>
      </rPr>
      <t>35%</t>
    </r>
    <r>
      <rPr>
        <sz val="16"/>
        <rFont val="宋体"/>
        <charset val="134"/>
      </rPr>
      <t>以上。</t>
    </r>
  </si>
  <si>
    <t>二</t>
  </si>
  <si>
    <t>猕猴桃加工产业链延伸工程</t>
  </si>
  <si>
    <t>猕猴桃冷库改造提升项目</t>
  </si>
  <si>
    <t>陕西泽则科创生态农业有限公司</t>
  </si>
  <si>
    <t>田家寨村</t>
  </si>
  <si>
    <r>
      <rPr>
        <sz val="16"/>
        <rFont val="宋体"/>
        <charset val="134"/>
      </rPr>
      <t xml:space="preserve">为了全面提升猕猴桃产业的运营效率与产品品质保障能力，具体建设内容如下。
</t>
    </r>
    <r>
      <rPr>
        <b/>
        <sz val="16"/>
        <rFont val="宋体"/>
        <charset val="134"/>
      </rPr>
      <t>一是</t>
    </r>
    <r>
      <rPr>
        <sz val="16"/>
        <rFont val="宋体"/>
        <charset val="134"/>
      </rPr>
      <t xml:space="preserve">提升基础设施保障能力。实施地面硬化2500平方米，改造旧厂房180平方米，同步推进厂房线路与电力配套设施建设，确保运行安全与能效提升。
</t>
    </r>
    <r>
      <rPr>
        <b/>
        <sz val="16"/>
        <rFont val="宋体"/>
        <charset val="134"/>
      </rPr>
      <t>二是</t>
    </r>
    <r>
      <rPr>
        <sz val="16"/>
        <rFont val="宋体"/>
        <charset val="134"/>
      </rPr>
      <t xml:space="preserve">强化仓储周转保障能力。升级改造猕猴桃保鲜库8个，通过优化保温结构、升级密封部件等措施，提升库体隔热性能，降低能耗损耗；并购置叉车2台、托盘1000个、周转筐20000个，完善仓储转运配套体系。
</t>
    </r>
    <r>
      <rPr>
        <b/>
        <sz val="16"/>
        <rFont val="宋体"/>
        <charset val="134"/>
      </rPr>
      <t>三是</t>
    </r>
    <r>
      <rPr>
        <sz val="16"/>
        <rFont val="宋体"/>
        <charset val="134"/>
      </rPr>
      <t>优化专属保鲜调控能力。针对即食猕猴桃存储需求，改造专属保鲜库设备，购置全自动温控设备1套、气调保鲜设备1组，构建库内环境精准调控体系，实现温湿度与气体成分的精准把控，以满足即食猕猴桃对存储环境的严苛要求，保障产品品质稳定，延长存储周期与市场流通时间。</t>
    </r>
  </si>
  <si>
    <r>
      <rPr>
        <sz val="16"/>
        <rFont val="宋体"/>
        <charset val="134"/>
      </rPr>
      <t>中央财政奖补资金以先建后补、以奖代补等方式，用于购置全自动温控设备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套、气调设备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套、叉车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台。</t>
    </r>
  </si>
  <si>
    <t>项目建成后，将显著提升猕猴桃保鲜仓储综合效能。保鲜库经改造后保温性能优化、能耗降；即食保鲜库通过温控、气调设备升级，实现存储环境精准调控，减少鲜果损耗、提升保鲜品质。</t>
  </si>
  <si>
    <t>猕猴桃智能分级分选建设项目</t>
  </si>
  <si>
    <t>眉县金桥果业专业合作社</t>
  </si>
  <si>
    <t>教坊村</t>
  </si>
  <si>
    <r>
      <rPr>
        <sz val="16"/>
        <rFont val="宋体"/>
        <charset val="134"/>
      </rPr>
      <t>为了全面提升猕猴桃产后处理能力与产品附加值，对分选车间进行系统性规划，科学划分原料区、分选作业区、成品存放区等，配套完善分选车间恒温调控、温湿度监测及消防应急等基础设施建设，购置</t>
    </r>
    <r>
      <rPr>
        <sz val="16"/>
        <rFont val="Times New Roman"/>
        <charset val="134"/>
      </rPr>
      <t>3.0</t>
    </r>
    <r>
      <rPr>
        <sz val="16"/>
        <rFont val="宋体"/>
        <charset val="134"/>
      </rPr>
      <t>版电脑果蔬重量分选设备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台，实现猕猴桃按重量、糖度、外观等多维度精准分级，满足高端市场差异化需求。</t>
    </r>
  </si>
  <si>
    <r>
      <rPr>
        <sz val="16"/>
        <rFont val="宋体"/>
        <charset val="134"/>
      </rPr>
      <t>中央财政奖补资金以先建后补、以奖代补等方式，用于购置</t>
    </r>
    <r>
      <rPr>
        <sz val="16"/>
        <rFont val="Times New Roman"/>
        <charset val="134"/>
      </rPr>
      <t>3.0</t>
    </r>
    <r>
      <rPr>
        <sz val="16"/>
        <rFont val="宋体"/>
        <charset val="134"/>
      </rPr>
      <t>版电脑果蔬重量分选设备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台。</t>
    </r>
  </si>
  <si>
    <t>项目建成后，可显著提升猕猴桃分选效率与分级合格率，有效降低产后品质损耗率，通过多维度精准分级实现优质优价，助力延伸猕猴桃产业链价值，增强本地猕猴桃产品在高端市场的核心竞争力。</t>
  </si>
  <si>
    <t>特色猕猴桃休闲食品加工建设项目</t>
  </si>
  <si>
    <t>田家寨村股份经济合作社</t>
  </si>
  <si>
    <t>为延伸猕猴桃产业链条、提升产品附加值、打造特色休闲零食品牌，建设集清洗、分选、切片、速冻、包装于一体的现代化猕猴桃休闲零食加工中心1个。新建标准化休闲零食加工车间2200平方米（钢结构），标准化装货车间800平方米，配套完善车间通风除尘、采光照明、清洁消毒、温湿度控制等基础设施，购置削皮切头切尾机8台、油缸提升气泡清洗机2台、振动沥水机1台、切片机1台、专用输送带1条、电脑果蔬分选设备1台，并配套不锈钢操作台、物料周转容器等辅助设施，推动猕猴桃产业由初级加工向休闲食品加工转型，助力打造区域特色零食品牌，促进产业融合发展。</t>
  </si>
  <si>
    <r>
      <rPr>
        <sz val="16"/>
        <rFont val="宋体"/>
        <charset val="134"/>
      </rPr>
      <t>中央财政奖补资金以先建后补、以奖代补等方式，用于购置削皮、切头、切尾机</t>
    </r>
    <r>
      <rPr>
        <sz val="16"/>
        <rFont val="Times New Roman"/>
        <charset val="134"/>
      </rPr>
      <t>8</t>
    </r>
    <r>
      <rPr>
        <sz val="16"/>
        <rFont val="宋体"/>
        <charset val="134"/>
      </rPr>
      <t>台、油缸提升气泡清洗机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台、振动沥水机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台、切片机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台、输送带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条、电脑果蔬分选设备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台、叉车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台。</t>
    </r>
  </si>
  <si>
    <r>
      <rPr>
        <sz val="16"/>
        <rFont val="宋体"/>
        <charset val="134"/>
      </rPr>
      <t>项目建成后。可实现年加工优质猕猴桃果干、果片等休闲零食300吨以上，加工环节人工成本降低</t>
    </r>
    <r>
      <rPr>
        <sz val="16"/>
        <rFont val="Times New Roman"/>
        <charset val="134"/>
      </rPr>
      <t>40%</t>
    </r>
    <r>
      <rPr>
        <sz val="16"/>
        <rFont val="宋体"/>
        <charset val="134"/>
      </rPr>
      <t>、能耗下降</t>
    </r>
    <r>
      <rPr>
        <sz val="16"/>
        <rFont val="Times New Roman"/>
        <charset val="134"/>
      </rPr>
      <t>20%</t>
    </r>
    <r>
      <rPr>
        <sz val="16"/>
        <rFont val="宋体"/>
        <charset val="134"/>
      </rPr>
      <t>，猕猴桃采后损耗率减少至</t>
    </r>
    <r>
      <rPr>
        <sz val="16"/>
        <rFont val="Times New Roman"/>
        <charset val="134"/>
      </rPr>
      <t>8%</t>
    </r>
    <r>
      <rPr>
        <sz val="16"/>
        <rFont val="宋体"/>
        <charset val="134"/>
      </rPr>
      <t>以下，显著提升产区加工标准化水平与冷链物流效率。</t>
    </r>
  </si>
  <si>
    <t>是</t>
  </si>
  <si>
    <t>三</t>
  </si>
  <si>
    <t>农业社会化服务配套工程</t>
  </si>
  <si>
    <t>猕猴桃农事服务中心升级及人才培养项目</t>
  </si>
  <si>
    <t>范家寨村股份经济合作社</t>
  </si>
  <si>
    <r>
      <rPr>
        <sz val="16"/>
        <rFont val="宋体"/>
        <charset val="134"/>
      </rPr>
      <t>为推动猕猴桃产业标准化、规模化、精细化发展，健全产业服务支撑体系，对现有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个农事服务中心进行全方位改造升级，重点拓展技术培训等核心服务功能，购置智能田间作业设备</t>
    </r>
    <r>
      <rPr>
        <sz val="16"/>
        <rFont val="Times New Roman"/>
        <charset val="134"/>
      </rPr>
      <t>10</t>
    </r>
    <r>
      <rPr>
        <sz val="16"/>
        <rFont val="宋体"/>
        <charset val="134"/>
      </rPr>
      <t>台、农业机械设备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台、无人机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台、智能检测设备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台、办公设备</t>
    </r>
    <r>
      <rPr>
        <sz val="16"/>
        <rFont val="Times New Roman"/>
        <charset val="134"/>
      </rPr>
      <t>4</t>
    </r>
    <r>
      <rPr>
        <sz val="16"/>
        <rFont val="宋体"/>
        <charset val="134"/>
      </rPr>
      <t>台（套）以上及其他辅助配套设备等。每年开展猕猴桃种植标准化技术、病虫害绿色防控、产后处理等专题培训不少于</t>
    </r>
    <r>
      <rPr>
        <sz val="16"/>
        <rFont val="Times New Roman"/>
        <charset val="134"/>
      </rPr>
      <t>10</t>
    </r>
    <r>
      <rPr>
        <sz val="16"/>
        <rFont val="宋体"/>
        <charset val="134"/>
      </rPr>
      <t>场次，累计培训种植户、合作社骨干及产业从业者</t>
    </r>
    <r>
      <rPr>
        <sz val="16"/>
        <rFont val="Times New Roman"/>
        <charset val="134"/>
      </rPr>
      <t>800</t>
    </r>
    <r>
      <rPr>
        <sz val="16"/>
        <rFont val="宋体"/>
        <charset val="134"/>
      </rPr>
      <t>人次以上。</t>
    </r>
  </si>
  <si>
    <r>
      <rPr>
        <sz val="16"/>
        <rFont val="宋体"/>
        <charset val="134"/>
      </rPr>
      <t>中央财政奖补资金以先建后补、以奖代补等方式，用于购置智田间作业设备</t>
    </r>
    <r>
      <rPr>
        <sz val="16"/>
        <rFont val="Times New Roman"/>
        <charset val="134"/>
      </rPr>
      <t>10</t>
    </r>
    <r>
      <rPr>
        <sz val="16"/>
        <rFont val="宋体"/>
        <charset val="134"/>
      </rPr>
      <t>台、农业机械设备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台、无人机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台、智能检测设备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台、办公设备</t>
    </r>
    <r>
      <rPr>
        <sz val="16"/>
        <rFont val="Times New Roman"/>
        <charset val="134"/>
      </rPr>
      <t>4</t>
    </r>
    <r>
      <rPr>
        <sz val="16"/>
        <rFont val="宋体"/>
        <charset val="134"/>
      </rPr>
      <t>台（套）以上及其他辅助配套设备等。</t>
    </r>
  </si>
  <si>
    <t>项目建成后，每年可培训800名以上产业技术骨干，并通过智能农机应用，使核心产区生产效率提升30%以上、生产成本显著降低。预计将带动周边5万亩种植区实现标准化生产，促进产业综合产值增长10%-15%，帮助农户增收，同时创造新就业岗位。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</si>
  <si>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</si>
  <si>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建设项目名称</t>
    </r>
  </si>
  <si>
    <r>
      <rPr>
        <b/>
        <sz val="12"/>
        <rFont val="宋体"/>
        <charset val="134"/>
      </rPr>
      <t>建设主体</t>
    </r>
  </si>
  <si>
    <r>
      <rPr>
        <b/>
        <sz val="12"/>
        <rFont val="宋体"/>
        <charset val="134"/>
      </rPr>
      <t>建设地点</t>
    </r>
  </si>
  <si>
    <r>
      <rPr>
        <b/>
        <sz val="12"/>
        <rFont val="宋体"/>
        <charset val="134"/>
      </rPr>
      <t>建设内容</t>
    </r>
  </si>
  <si>
    <r>
      <rPr>
        <b/>
        <sz val="12"/>
        <rFont val="宋体"/>
        <charset val="134"/>
      </rPr>
      <t>总投资（万元）</t>
    </r>
  </si>
  <si>
    <r>
      <rPr>
        <b/>
        <sz val="12"/>
        <rFont val="宋体"/>
        <charset val="134"/>
      </rPr>
      <t>单位名称</t>
    </r>
  </si>
  <si>
    <r>
      <rPr>
        <b/>
        <sz val="12"/>
        <rFont val="宋体"/>
        <charset val="134"/>
      </rPr>
      <t>单位类型</t>
    </r>
  </si>
  <si>
    <r>
      <rPr>
        <b/>
        <sz val="12"/>
        <rFont val="宋体"/>
        <charset val="134"/>
      </rPr>
      <t>主要建设内容</t>
    </r>
  </si>
  <si>
    <r>
      <rPr>
        <b/>
        <sz val="12"/>
        <rFont val="宋体"/>
        <charset val="134"/>
      </rPr>
      <t>中央财政奖补资金支持建设内容</t>
    </r>
  </si>
  <si>
    <r>
      <rPr>
        <b/>
        <sz val="12"/>
        <rFont val="宋体"/>
        <charset val="134"/>
      </rPr>
      <t>合计</t>
    </r>
  </si>
  <si>
    <r>
      <rPr>
        <b/>
        <sz val="12"/>
        <rFont val="宋体"/>
        <charset val="134"/>
      </rPr>
      <t>中央财政奖补资金</t>
    </r>
  </si>
  <si>
    <r>
      <rPr>
        <b/>
        <sz val="12"/>
        <rFont val="宋体"/>
        <charset val="134"/>
      </rPr>
      <t>撬动地方财政资金</t>
    </r>
  </si>
  <si>
    <r>
      <rPr>
        <b/>
        <sz val="12"/>
        <rFont val="宋体"/>
        <charset val="134"/>
      </rPr>
      <t>撬动自筹资金</t>
    </r>
  </si>
  <si>
    <r>
      <rPr>
        <b/>
        <sz val="12"/>
        <rFont val="宋体"/>
        <charset val="134"/>
      </rPr>
      <t>一</t>
    </r>
  </si>
  <si>
    <r>
      <rPr>
        <b/>
        <sz val="12"/>
        <rFont val="宋体"/>
        <charset val="134"/>
      </rPr>
      <t>猕猴桃产能提升工程</t>
    </r>
  </si>
  <si>
    <r>
      <rPr>
        <sz val="12"/>
        <rFont val="宋体"/>
        <charset val="134"/>
      </rPr>
      <t>猕猴桃核心种植区提质改造项目</t>
    </r>
  </si>
  <si>
    <r>
      <rPr>
        <sz val="12"/>
        <rFont val="宋体"/>
        <charset val="134"/>
      </rPr>
      <t>眉县金渠镇金渠村股份经济合作社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</si>
  <si>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村级集体经济组织</t>
    </r>
  </si>
  <si>
    <r>
      <rPr>
        <sz val="12"/>
        <rFont val="宋体"/>
        <charset val="134"/>
      </rPr>
      <t>金渠村</t>
    </r>
  </si>
  <si>
    <r>
      <rPr>
        <sz val="12"/>
        <rFont val="宋体"/>
        <charset val="134"/>
      </rPr>
      <t>为了全面提升猕猴桃种植区标准化水平与生产效能，对猕猴桃核心种植区实施水肥一体化</t>
    </r>
    <r>
      <rPr>
        <sz val="12"/>
        <rFont val="Times New Roman"/>
        <charset val="134"/>
      </rPr>
      <t>600</t>
    </r>
    <r>
      <rPr>
        <sz val="12"/>
        <rFont val="宋体"/>
        <charset val="134"/>
      </rPr>
      <t>亩、土壤改良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亩，配套完善输水管网、田间灌水等基础设施建设。</t>
    </r>
  </si>
  <si>
    <r>
      <rPr>
        <sz val="12"/>
        <rFont val="宋体"/>
        <charset val="134"/>
      </rPr>
      <t>猕猴桃种植全周期智慧赋能项目</t>
    </r>
  </si>
  <si>
    <r>
      <rPr>
        <sz val="12"/>
        <rFont val="宋体"/>
        <charset val="134"/>
      </rPr>
      <t>眉县金渠镇范家寨村股份经济合作社</t>
    </r>
  </si>
  <si>
    <r>
      <rPr>
        <sz val="12"/>
        <rFont val="宋体"/>
        <charset val="134"/>
      </rPr>
      <t>范家寨村</t>
    </r>
  </si>
  <si>
    <r>
      <rPr>
        <sz val="12"/>
        <rFont val="宋体"/>
        <charset val="134"/>
      </rPr>
      <t>为了保障猕猴桃全周期生长管护需求，推动种植产业数字化、智能化升级，对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亩猕猴桃种植基地开展标准化智慧化改造升级。建设标准化种植畦田与灌溉管网体系，配套完善种植区域水肥一体化输送管网，优化田间作业通道布局，修缮种植区防护设施。购置全园可视化监控系统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套、土壤墒情监测设备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套、作物生理监测设备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套、气象监测设备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套、病虫害监测设备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套、服务器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台，实现智慧技术与猕猴桃种植全流程深度融合。</t>
    </r>
  </si>
  <si>
    <r>
      <rPr>
        <sz val="12"/>
        <rFont val="宋体"/>
        <charset val="134"/>
      </rPr>
      <t>中央财政奖补资金以先建后补、以奖代补等方式，用于购置全园可视化监控系统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套、土壤墒情监测设备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套、作物生理监测设备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套、气象监测设备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套、病虫害监测设备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套、服务器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台。</t>
    </r>
  </si>
  <si>
    <r>
      <rPr>
        <b/>
        <sz val="12"/>
        <rFont val="宋体"/>
        <charset val="134"/>
      </rPr>
      <t>二</t>
    </r>
  </si>
  <si>
    <r>
      <rPr>
        <b/>
        <sz val="12"/>
        <rFont val="宋体"/>
        <charset val="134"/>
      </rPr>
      <t>猕猴桃加工产业链延伸工程</t>
    </r>
  </si>
  <si>
    <r>
      <rPr>
        <sz val="12"/>
        <rFont val="宋体"/>
        <charset val="134"/>
      </rPr>
      <t>猕猴桃冷库改造提升项目</t>
    </r>
  </si>
  <si>
    <r>
      <rPr>
        <sz val="12"/>
        <rFont val="宋体"/>
        <charset val="134"/>
      </rPr>
      <t>陕西泽则科创生态农业有限公司</t>
    </r>
  </si>
  <si>
    <r>
      <rPr>
        <sz val="12"/>
        <rFont val="宋体"/>
        <charset val="134"/>
      </rPr>
      <t>私营企业</t>
    </r>
  </si>
  <si>
    <r>
      <rPr>
        <sz val="12"/>
        <rFont val="宋体"/>
        <charset val="134"/>
      </rPr>
      <t>田家寨村</t>
    </r>
  </si>
  <si>
    <r>
      <rPr>
        <sz val="12"/>
        <rFont val="宋体"/>
        <charset val="134"/>
      </rPr>
      <t>为了全面提升猕猴桃产业的运营效率与产品品质保障能力，在田家寨村实施以下具体建设内容。一是提升基础设施保障能力。实施地面硬化</t>
    </r>
    <r>
      <rPr>
        <sz val="12"/>
        <rFont val="Times New Roman"/>
        <charset val="134"/>
      </rPr>
      <t>2500</t>
    </r>
    <r>
      <rPr>
        <sz val="12"/>
        <rFont val="宋体"/>
        <charset val="134"/>
      </rPr>
      <t>平方米，改造旧厂房</t>
    </r>
    <r>
      <rPr>
        <sz val="12"/>
        <rFont val="Times New Roman"/>
        <charset val="134"/>
      </rPr>
      <t>180</t>
    </r>
    <r>
      <rPr>
        <sz val="12"/>
        <rFont val="宋体"/>
        <charset val="134"/>
      </rPr>
      <t>平方米，同步推进厂房线路与电力配套设施建设，确保运行安全与能效提升。二是强化仓储周转保障能力。升级改造猕猴桃保鲜库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个，通过优化保温结构、升级密封部件等措施，提升库体隔热性能，降低能耗损耗；购置叉车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台、托盘</t>
    </r>
    <r>
      <rPr>
        <sz val="12"/>
        <rFont val="Times New Roman"/>
        <charset val="134"/>
      </rPr>
      <t>1000</t>
    </r>
    <r>
      <rPr>
        <sz val="12"/>
        <rFont val="宋体"/>
        <charset val="134"/>
      </rPr>
      <t>个、周转筐</t>
    </r>
    <r>
      <rPr>
        <sz val="12"/>
        <rFont val="Times New Roman"/>
        <charset val="134"/>
      </rPr>
      <t>20000</t>
    </r>
    <r>
      <rPr>
        <sz val="12"/>
        <rFont val="宋体"/>
        <charset val="134"/>
      </rPr>
      <t>个，完善仓储转运配套体系。三是优化专属保鲜调控能力。针对即食猕猴桃存储需求，改造专属保鲜库设备，购置全自动温控设备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套、气调保鲜设备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组、呵护式选果线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台，构建库内环境精准调控体系，实现温湿度与气体成分的精准把控，以满足即食猕猴桃对存储环境的严苛要求，保障产品品质稳定，延长存储周期与市场流通时间。</t>
    </r>
    <r>
      <rPr>
        <sz val="12"/>
        <rFont val="Times New Roman"/>
        <charset val="134"/>
      </rPr>
      <t xml:space="preserve">
</t>
    </r>
  </si>
  <si>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中央财政奖补资金以先建后补、以奖代补等方式，用于购置全自动温控设备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套、气调设备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套、叉车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台、呵护式选果线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台。</t>
    </r>
    <r>
      <rPr>
        <sz val="12"/>
        <rFont val="Times New Roman"/>
        <charset val="134"/>
      </rPr>
      <t xml:space="preserve">
</t>
    </r>
  </si>
  <si>
    <r>
      <rPr>
        <sz val="12"/>
        <rFont val="宋体"/>
        <charset val="134"/>
      </rPr>
      <t>猕猴桃智能分级分选建设项目</t>
    </r>
  </si>
  <si>
    <r>
      <rPr>
        <sz val="12"/>
        <rFont val="宋体"/>
        <charset val="134"/>
      </rPr>
      <t>眉县金桥果业专业合作社</t>
    </r>
  </si>
  <si>
    <r>
      <rPr>
        <sz val="12"/>
        <rFont val="宋体"/>
        <charset val="134"/>
      </rPr>
      <t>农民合作社</t>
    </r>
  </si>
  <si>
    <r>
      <rPr>
        <sz val="12"/>
        <rFont val="宋体"/>
        <charset val="134"/>
      </rPr>
      <t>教坊村</t>
    </r>
  </si>
  <si>
    <r>
      <rPr>
        <sz val="12"/>
        <rFont val="宋体"/>
        <charset val="134"/>
      </rPr>
      <t>为了全面提升猕猴桃产后处理能力与产品附加值，对教坊村分选车间进行系统性规划，科学划分原料区、分选作业区、成品存放区等，配套完善分选车间恒温调控、温湿度监测及消防应急等基础设施建设，购置</t>
    </r>
    <r>
      <rPr>
        <sz val="12"/>
        <rFont val="Times New Roman"/>
        <charset val="134"/>
      </rPr>
      <t>3.0</t>
    </r>
    <r>
      <rPr>
        <sz val="12"/>
        <rFont val="宋体"/>
        <charset val="134"/>
      </rPr>
      <t>版电脑果蔬重量分选设备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台，实现猕猴桃按重量、糖度、外观等多维度精准分级，满足高端市场差异化需求。</t>
    </r>
  </si>
  <si>
    <r>
      <rPr>
        <sz val="12"/>
        <rFont val="宋体"/>
        <charset val="134"/>
      </rPr>
      <t>中央财政奖补资金以先建后补、以奖代补等方式，用于购置</t>
    </r>
    <r>
      <rPr>
        <sz val="12"/>
        <rFont val="Times New Roman"/>
        <charset val="134"/>
      </rPr>
      <t>3.0</t>
    </r>
    <r>
      <rPr>
        <sz val="12"/>
        <rFont val="宋体"/>
        <charset val="134"/>
      </rPr>
      <t>版电脑果蔬重量分选设备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台。</t>
    </r>
    <r>
      <rPr>
        <sz val="12"/>
        <rFont val="Times New Roman"/>
        <charset val="134"/>
      </rPr>
      <t xml:space="preserve">
</t>
    </r>
  </si>
  <si>
    <t>村级集体经济组织</t>
  </si>
  <si>
    <t>眉县金渠镇田家寨村股份经济合作社</t>
  </si>
  <si>
    <r>
      <rPr>
        <sz val="12"/>
        <rFont val="宋体"/>
        <charset val="134"/>
      </rPr>
      <t>为延伸猕猴桃产业链条、提升产品附加值、打造特色休闲零食品牌，建设集清洗、分选、切片、速冻、包装于一体的现代化猕猴桃休闲零食加工中心。购置削皮切头切尾机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台、油缸提升气泡清洗机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台、叉车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台。</t>
    </r>
  </si>
  <si>
    <r>
      <rPr>
        <sz val="12"/>
        <rFont val="宋体"/>
        <charset val="134"/>
      </rPr>
      <t>中央财政奖补资金以先建后补、以奖代补等方式，用于购置削皮切头切尾机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台、油缸提升气泡清洗机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台、叉车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台。</t>
    </r>
  </si>
  <si>
    <t>猕猴桃加工能力提升项目</t>
  </si>
  <si>
    <t>陕西鑫丰易婕科技有限公司</t>
  </si>
  <si>
    <t>私营企业</t>
  </si>
  <si>
    <r>
      <rPr>
        <sz val="12"/>
        <rFont val="宋体"/>
        <charset val="134"/>
      </rPr>
      <t>建设标准化猕猴桃食品加工车间</t>
    </r>
    <r>
      <rPr>
        <sz val="12"/>
        <rFont val="Times New Roman"/>
        <charset val="134"/>
      </rPr>
      <t>2300</t>
    </r>
    <r>
      <rPr>
        <sz val="12"/>
        <rFont val="宋体"/>
        <charset val="134"/>
      </rPr>
      <t>平方米（钢结构），标准化装货车间</t>
    </r>
    <r>
      <rPr>
        <sz val="12"/>
        <rFont val="Times New Roman"/>
        <charset val="134"/>
      </rPr>
      <t>1200</t>
    </r>
    <r>
      <rPr>
        <sz val="12"/>
        <rFont val="宋体"/>
        <charset val="134"/>
      </rPr>
      <t>平方米，完成地面硬化</t>
    </r>
    <r>
      <rPr>
        <sz val="12"/>
        <rFont val="Times New Roman"/>
        <charset val="134"/>
      </rPr>
      <t>3200</t>
    </r>
    <r>
      <rPr>
        <sz val="12"/>
        <rFont val="宋体"/>
        <charset val="134"/>
      </rPr>
      <t>平方米。</t>
    </r>
  </si>
  <si>
    <r>
      <rPr>
        <b/>
        <sz val="12"/>
        <rFont val="宋体"/>
        <charset val="134"/>
      </rPr>
      <t>三</t>
    </r>
  </si>
  <si>
    <r>
      <rPr>
        <b/>
        <sz val="12"/>
        <rFont val="宋体"/>
        <charset val="134"/>
      </rPr>
      <t>农业社会化服务配套工程</t>
    </r>
  </si>
  <si>
    <r>
      <rPr>
        <sz val="12"/>
        <rFont val="宋体"/>
        <charset val="134"/>
      </rPr>
      <t>猕猴桃社会化服务体系建设项目</t>
    </r>
  </si>
  <si>
    <r>
      <rPr>
        <sz val="12"/>
        <rFont val="宋体"/>
        <charset val="134"/>
      </rPr>
      <t>陕西齐峰美农农业科技有限公司</t>
    </r>
  </si>
  <si>
    <r>
      <rPr>
        <sz val="12"/>
        <rFont val="宋体"/>
        <charset val="134"/>
      </rPr>
      <t>为健全金渠镇猕猴桃社会化服务体系，强化产业科技支撑与服务保障能力，助力产业提质增效和农户增收，建设猕猴桃专用农资展厅</t>
    </r>
    <r>
      <rPr>
        <sz val="12"/>
        <rFont val="Times New Roman"/>
        <charset val="134"/>
      </rPr>
      <t>1000</t>
    </r>
    <r>
      <rPr>
        <sz val="12"/>
        <rFont val="宋体"/>
        <charset val="134"/>
      </rPr>
      <t>平方米，购置猕猴桃作务技术讲解服务机器人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台、无人驾驶农资配送车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辆、智能植保坦克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台、遥控植保坦克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台、捡拾枝条粉碎还田机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台、猕猴桃花粉灌装机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套，配套购置用于其他社会化服务的农机具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台，面向</t>
    </r>
    <r>
      <rPr>
        <sz val="12"/>
        <rFont val="Times New Roman"/>
        <charset val="134"/>
      </rPr>
      <t>1000</t>
    </r>
    <r>
      <rPr>
        <sz val="12"/>
        <rFont val="宋体"/>
        <charset val="134"/>
      </rPr>
      <t>亩猕猴桃果园开展全程社会化服务与标准化生产指导，开展社会化服务及农资零售体系宣传推广活动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场以上、标准化作务技术培训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场以上。</t>
    </r>
  </si>
  <si>
    <r>
      <rPr>
        <sz val="12"/>
        <rFont val="宋体"/>
        <charset val="134"/>
      </rPr>
      <t>中央财政奖补资金以先建后补、以奖代补等方式，用于购置猕猴桃作务技术讲解服务机器人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台、无人驾驶农资配送车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辆、智能植保坦克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台、遥控植保坦克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台、捡拾枝条粉碎还田机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台。（不与农机购置补贴重复使用）</t>
    </r>
  </si>
  <si>
    <r>
      <rPr>
        <b/>
        <sz val="11"/>
        <rFont val="宋体"/>
        <charset val="134"/>
      </rPr>
      <t>合</t>
    </r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</si>
</sst>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0">
    <font>
      <sz val="11"/>
      <color theme="1"/>
      <name val="宋体"/>
      <charset val="134"/>
      <scheme val="minor"/>
    </font>
    <font>
      <sz val="24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26"/>
      <name val="黑体"/>
      <charset val="134"/>
    </font>
    <font>
      <sz val="26"/>
      <name val="Times New Roman"/>
      <charset val="134"/>
    </font>
    <font>
      <b/>
      <sz val="12"/>
      <name val="Times New Roman"/>
      <charset val="134"/>
    </font>
    <font>
      <sz val="12"/>
      <name val="宋体"/>
      <charset val="134"/>
    </font>
    <font>
      <b/>
      <sz val="11"/>
      <name val="Times New Roman"/>
      <charset val="134"/>
    </font>
    <font>
      <sz val="16"/>
      <name val="Times New Roman"/>
      <charset val="134"/>
    </font>
    <font>
      <sz val="14"/>
      <name val="Times New Roman"/>
      <charset val="134"/>
    </font>
    <font>
      <sz val="36"/>
      <name val="黑体"/>
      <charset val="134"/>
    </font>
    <font>
      <sz val="36"/>
      <name val="Times New Roman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sz val="16"/>
      <name val="宋体"/>
      <charset val="134"/>
    </font>
    <font>
      <sz val="16"/>
      <color rgb="FFFFC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justify" vertical="center"/>
    </xf>
    <xf numFmtId="0" fontId="3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justify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>
      <alignment vertical="center"/>
    </xf>
    <xf numFmtId="0" fontId="8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justify" vertical="center"/>
    </xf>
    <xf numFmtId="0" fontId="12" fillId="0" borderId="0" xfId="0" applyNumberFormat="1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opLeftCell="A7" workbookViewId="0">
      <selection activeCell="E10" sqref="E10"/>
    </sheetView>
  </sheetViews>
  <sheetFormatPr defaultColWidth="9" defaultRowHeight="13.8"/>
  <cols>
    <col min="1" max="1" width="9" style="3"/>
    <col min="2" max="2" width="13.1296296296296" style="3" customWidth="1"/>
    <col min="3" max="3" width="14.25" style="3" customWidth="1"/>
    <col min="4" max="4" width="11.6296296296296" style="3" customWidth="1"/>
    <col min="5" max="5" width="106.62962962963" style="4" customWidth="1"/>
    <col min="6" max="6" width="35.75" style="4" customWidth="1"/>
    <col min="7" max="7" width="49" style="4" customWidth="1"/>
    <col min="8" max="8" width="9" style="5" customWidth="1"/>
    <col min="9" max="9" width="13.1296296296296" style="5" customWidth="1"/>
    <col min="10" max="10" width="10.25" style="5" customWidth="1"/>
    <col min="11" max="11" width="8.62962962962963" style="5" customWidth="1"/>
    <col min="12" max="12" width="10.5" style="33" customWidth="1"/>
    <col min="13" max="16384" width="9" style="3"/>
  </cols>
  <sheetData>
    <row r="1" s="1" customFormat="1" ht="69.95" customHeight="1" spans="1:12">
      <c r="A1" s="34" t="s">
        <v>0</v>
      </c>
      <c r="B1" s="35"/>
      <c r="C1" s="35"/>
      <c r="D1" s="35"/>
      <c r="E1" s="36"/>
      <c r="F1" s="36"/>
      <c r="G1" s="36"/>
      <c r="H1" s="37"/>
      <c r="I1" s="37"/>
      <c r="J1" s="37"/>
      <c r="K1" s="37"/>
      <c r="L1" s="35"/>
    </row>
    <row r="2" s="31" customFormat="1" ht="38.1" customHeight="1" spans="1:12">
      <c r="A2" s="38" t="s">
        <v>1</v>
      </c>
      <c r="B2" s="38" t="s">
        <v>2</v>
      </c>
      <c r="C2" s="38" t="s">
        <v>3</v>
      </c>
      <c r="D2" s="38" t="s">
        <v>4</v>
      </c>
      <c r="E2" s="38" t="s">
        <v>5</v>
      </c>
      <c r="F2" s="39"/>
      <c r="G2" s="38" t="s">
        <v>6</v>
      </c>
      <c r="H2" s="40" t="s">
        <v>7</v>
      </c>
      <c r="I2" s="41"/>
      <c r="J2" s="41"/>
      <c r="K2" s="41"/>
      <c r="L2" s="38" t="s">
        <v>8</v>
      </c>
    </row>
    <row r="3" s="31" customFormat="1" ht="57" customHeight="1" spans="1:12">
      <c r="A3" s="39"/>
      <c r="B3" s="39"/>
      <c r="C3" s="39"/>
      <c r="D3" s="39"/>
      <c r="E3" s="38" t="s">
        <v>9</v>
      </c>
      <c r="F3" s="38" t="s">
        <v>10</v>
      </c>
      <c r="G3" s="39"/>
      <c r="H3" s="40" t="s">
        <v>11</v>
      </c>
      <c r="I3" s="40" t="s">
        <v>12</v>
      </c>
      <c r="J3" s="40" t="s">
        <v>13</v>
      </c>
      <c r="K3" s="40" t="s">
        <v>14</v>
      </c>
      <c r="L3" s="39"/>
    </row>
    <row r="4" s="32" customFormat="1" ht="57" customHeight="1" spans="1:12">
      <c r="A4" s="42" t="s">
        <v>11</v>
      </c>
      <c r="B4" s="43"/>
      <c r="C4" s="43"/>
      <c r="D4" s="43"/>
      <c r="E4" s="44"/>
      <c r="F4" s="44"/>
      <c r="G4" s="44"/>
      <c r="H4" s="45">
        <f t="shared" ref="H4:K4" si="0">H5+H8+H12</f>
        <v>1351</v>
      </c>
      <c r="I4" s="45">
        <f t="shared" si="0"/>
        <v>300</v>
      </c>
      <c r="J4" s="45">
        <f t="shared" si="0"/>
        <v>0</v>
      </c>
      <c r="K4" s="45">
        <f t="shared" si="0"/>
        <v>1051</v>
      </c>
      <c r="L4" s="43"/>
    </row>
    <row r="5" s="31" customFormat="1" ht="36.95" customHeight="1" spans="1:12">
      <c r="A5" s="38" t="s">
        <v>15</v>
      </c>
      <c r="B5" s="46" t="s">
        <v>16</v>
      </c>
      <c r="C5" s="47"/>
      <c r="D5" s="47"/>
      <c r="E5" s="48"/>
      <c r="F5" s="49"/>
      <c r="G5" s="49"/>
      <c r="H5" s="50">
        <f t="shared" ref="H5:H13" si="1">I5+J5+K5</f>
        <v>550</v>
      </c>
      <c r="I5" s="50">
        <f t="shared" ref="I5:K5" si="2">I6+I7</f>
        <v>100</v>
      </c>
      <c r="J5" s="50">
        <f t="shared" si="2"/>
        <v>0</v>
      </c>
      <c r="K5" s="50">
        <f t="shared" si="2"/>
        <v>450</v>
      </c>
      <c r="L5" s="51"/>
    </row>
    <row r="6" s="31" customFormat="1" ht="126.95" customHeight="1" spans="1:12">
      <c r="A6" s="52">
        <v>1</v>
      </c>
      <c r="B6" s="53" t="s">
        <v>17</v>
      </c>
      <c r="C6" s="53" t="s">
        <v>18</v>
      </c>
      <c r="D6" s="53" t="s">
        <v>19</v>
      </c>
      <c r="E6" s="54" t="s">
        <v>20</v>
      </c>
      <c r="F6" s="55"/>
      <c r="G6" s="54" t="s">
        <v>21</v>
      </c>
      <c r="H6" s="56">
        <f t="shared" si="1"/>
        <v>100</v>
      </c>
      <c r="I6" s="52">
        <v>0</v>
      </c>
      <c r="J6" s="52">
        <v>0</v>
      </c>
      <c r="K6" s="57">
        <v>100</v>
      </c>
      <c r="L6" s="58" t="s">
        <v>22</v>
      </c>
    </row>
    <row r="7" s="31" customFormat="1" ht="366" customHeight="1" spans="1:12">
      <c r="A7" s="52">
        <v>2</v>
      </c>
      <c r="B7" s="53" t="s">
        <v>23</v>
      </c>
      <c r="C7" s="53" t="s">
        <v>18</v>
      </c>
      <c r="D7" s="53" t="s">
        <v>19</v>
      </c>
      <c r="E7" s="54" t="s">
        <v>24</v>
      </c>
      <c r="F7" s="54" t="s">
        <v>25</v>
      </c>
      <c r="G7" s="59" t="s">
        <v>26</v>
      </c>
      <c r="H7" s="56">
        <f t="shared" si="1"/>
        <v>450</v>
      </c>
      <c r="I7" s="60">
        <v>100</v>
      </c>
      <c r="J7" s="52">
        <v>0</v>
      </c>
      <c r="K7" s="52">
        <v>350</v>
      </c>
      <c r="L7" s="53" t="s">
        <v>22</v>
      </c>
    </row>
    <row r="8" s="31" customFormat="1" ht="35.1" customHeight="1" spans="1:12">
      <c r="A8" s="38" t="s">
        <v>27</v>
      </c>
      <c r="B8" s="46" t="s">
        <v>28</v>
      </c>
      <c r="C8" s="47"/>
      <c r="D8" s="47"/>
      <c r="E8" s="47"/>
      <c r="F8" s="61"/>
      <c r="G8" s="61"/>
      <c r="H8" s="50">
        <f t="shared" si="1"/>
        <v>601</v>
      </c>
      <c r="I8" s="41">
        <f>SUM(I9:I11)</f>
        <v>150</v>
      </c>
      <c r="J8" s="41">
        <f>SUM(J9:J11)</f>
        <v>0</v>
      </c>
      <c r="K8" s="41">
        <f>SUM(K9:K11)</f>
        <v>451</v>
      </c>
      <c r="L8" s="51"/>
    </row>
    <row r="9" s="31" customFormat="1" ht="255" customHeight="1" spans="1:12">
      <c r="A9" s="62">
        <v>3</v>
      </c>
      <c r="B9" s="63" t="s">
        <v>29</v>
      </c>
      <c r="C9" s="63" t="s">
        <v>30</v>
      </c>
      <c r="D9" s="63" t="s">
        <v>31</v>
      </c>
      <c r="E9" s="64" t="s">
        <v>32</v>
      </c>
      <c r="F9" s="64" t="s">
        <v>33</v>
      </c>
      <c r="G9" s="64" t="s">
        <v>34</v>
      </c>
      <c r="H9" s="56">
        <f t="shared" si="1"/>
        <v>201</v>
      </c>
      <c r="I9" s="65">
        <v>50</v>
      </c>
      <c r="J9" s="66">
        <v>0</v>
      </c>
      <c r="K9" s="66">
        <v>151</v>
      </c>
      <c r="L9" s="67" t="s">
        <v>22</v>
      </c>
    </row>
    <row r="10" s="31" customFormat="1" ht="161.1" customHeight="1" spans="1:12">
      <c r="A10" s="62">
        <v>4</v>
      </c>
      <c r="B10" s="63" t="s">
        <v>35</v>
      </c>
      <c r="C10" s="63" t="s">
        <v>36</v>
      </c>
      <c r="D10" s="63" t="s">
        <v>37</v>
      </c>
      <c r="E10" s="64" t="s">
        <v>38</v>
      </c>
      <c r="F10" s="64" t="s">
        <v>39</v>
      </c>
      <c r="G10" s="64" t="s">
        <v>40</v>
      </c>
      <c r="H10" s="56">
        <f t="shared" si="1"/>
        <v>160</v>
      </c>
      <c r="I10" s="65">
        <v>40</v>
      </c>
      <c r="J10" s="66">
        <v>0</v>
      </c>
      <c r="K10" s="66">
        <v>120</v>
      </c>
      <c r="L10" s="67" t="s">
        <v>22</v>
      </c>
    </row>
    <row r="11" s="31" customFormat="1" ht="207" customHeight="1" spans="1:12">
      <c r="A11" s="62">
        <v>5</v>
      </c>
      <c r="B11" s="59" t="s">
        <v>41</v>
      </c>
      <c r="C11" s="63" t="s">
        <v>42</v>
      </c>
      <c r="D11" s="63" t="s">
        <v>31</v>
      </c>
      <c r="E11" s="64" t="s">
        <v>43</v>
      </c>
      <c r="F11" s="64" t="s">
        <v>44</v>
      </c>
      <c r="G11" s="64" t="s">
        <v>45</v>
      </c>
      <c r="H11" s="56">
        <f t="shared" si="1"/>
        <v>240</v>
      </c>
      <c r="I11" s="65">
        <v>60</v>
      </c>
      <c r="J11" s="66">
        <v>0</v>
      </c>
      <c r="K11" s="66">
        <v>180</v>
      </c>
      <c r="L11" s="67" t="s">
        <v>46</v>
      </c>
    </row>
    <row r="12" s="31" customFormat="1" ht="32.1" customHeight="1" spans="1:12">
      <c r="A12" s="38" t="s">
        <v>47</v>
      </c>
      <c r="B12" s="46" t="s">
        <v>48</v>
      </c>
      <c r="C12" s="47"/>
      <c r="D12" s="47"/>
      <c r="E12" s="47"/>
      <c r="F12" s="61"/>
      <c r="G12" s="61"/>
      <c r="H12" s="50">
        <f t="shared" si="1"/>
        <v>200</v>
      </c>
      <c r="I12" s="41">
        <f t="shared" ref="I12:K12" si="3">I13</f>
        <v>50</v>
      </c>
      <c r="J12" s="41">
        <f t="shared" si="3"/>
        <v>0</v>
      </c>
      <c r="K12" s="41">
        <f t="shared" si="3"/>
        <v>150</v>
      </c>
      <c r="L12" s="51"/>
    </row>
    <row r="13" s="31" customFormat="1" ht="240" customHeight="1" spans="1:12">
      <c r="A13" s="62">
        <v>6</v>
      </c>
      <c r="B13" s="63" t="s">
        <v>49</v>
      </c>
      <c r="C13" s="63" t="s">
        <v>50</v>
      </c>
      <c r="D13" s="63" t="s">
        <v>19</v>
      </c>
      <c r="E13" s="68" t="s">
        <v>51</v>
      </c>
      <c r="F13" s="64" t="s">
        <v>52</v>
      </c>
      <c r="G13" s="64" t="s">
        <v>53</v>
      </c>
      <c r="H13" s="56">
        <f t="shared" si="1"/>
        <v>200</v>
      </c>
      <c r="I13" s="65">
        <v>50</v>
      </c>
      <c r="J13" s="66">
        <v>0</v>
      </c>
      <c r="K13" s="66">
        <v>150</v>
      </c>
      <c r="L13" s="67" t="s">
        <v>22</v>
      </c>
    </row>
  </sheetData>
  <mergeCells count="13">
    <mergeCell ref="A1:L1"/>
    <mergeCell ref="E2:F2"/>
    <mergeCell ref="H2:K2"/>
    <mergeCell ref="A4:G4"/>
    <mergeCell ref="B5:E5"/>
    <mergeCell ref="B8:E8"/>
    <mergeCell ref="B12:E12"/>
    <mergeCell ref="A2:A3"/>
    <mergeCell ref="B2:B3"/>
    <mergeCell ref="C2:C3"/>
    <mergeCell ref="D2:D3"/>
    <mergeCell ref="G2:G3"/>
    <mergeCell ref="L2:L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A1" sqref="A1:K1"/>
    </sheetView>
  </sheetViews>
  <sheetFormatPr defaultColWidth="9" defaultRowHeight="13.8"/>
  <cols>
    <col min="1" max="1" width="9" style="3"/>
    <col min="2" max="4" width="13.1296296296296" style="3" customWidth="1"/>
    <col min="5" max="5" width="11.6296296296296" style="3" customWidth="1"/>
    <col min="6" max="6" width="52.6296296296296" style="4" customWidth="1"/>
    <col min="7" max="7" width="37.3796296296296" style="4" customWidth="1"/>
    <col min="8" max="8" width="9" style="5" customWidth="1"/>
    <col min="9" max="9" width="13.1296296296296" style="5" customWidth="1"/>
    <col min="10" max="10" width="10.25" style="5" customWidth="1"/>
    <col min="11" max="11" width="8.62962962962963" style="5" customWidth="1"/>
    <col min="12" max="16384" width="9" style="3"/>
  </cols>
  <sheetData>
    <row r="1" s="1" customFormat="1" ht="47.1" customHeight="1" spans="1:11">
      <c r="A1" s="6" t="s">
        <v>0</v>
      </c>
      <c r="B1" s="7"/>
      <c r="C1" s="7"/>
      <c r="D1" s="7"/>
      <c r="E1" s="7"/>
      <c r="F1" s="8"/>
      <c r="G1" s="8"/>
      <c r="H1" s="9"/>
      <c r="I1" s="9"/>
      <c r="J1" s="9"/>
      <c r="K1" s="9"/>
    </row>
    <row r="2" s="2" customFormat="1" ht="38.1" customHeight="1" spans="1:11">
      <c r="A2" s="10" t="s">
        <v>54</v>
      </c>
      <c r="B2" s="10" t="s">
        <v>55</v>
      </c>
      <c r="C2" s="10" t="s">
        <v>56</v>
      </c>
      <c r="D2" s="10"/>
      <c r="E2" s="10" t="s">
        <v>57</v>
      </c>
      <c r="F2" s="10" t="s">
        <v>58</v>
      </c>
      <c r="G2" s="10"/>
      <c r="H2" s="11" t="s">
        <v>59</v>
      </c>
      <c r="I2" s="11"/>
      <c r="J2" s="11"/>
      <c r="K2" s="11"/>
    </row>
    <row r="3" s="2" customFormat="1" ht="45.75" customHeight="1" spans="1:11">
      <c r="A3" s="10"/>
      <c r="B3" s="10"/>
      <c r="C3" s="12" t="s">
        <v>60</v>
      </c>
      <c r="D3" s="12" t="s">
        <v>61</v>
      </c>
      <c r="E3" s="10"/>
      <c r="F3" s="10" t="s">
        <v>62</v>
      </c>
      <c r="G3" s="10" t="s">
        <v>63</v>
      </c>
      <c r="H3" s="11" t="s">
        <v>64</v>
      </c>
      <c r="I3" s="11" t="s">
        <v>65</v>
      </c>
      <c r="J3" s="11" t="s">
        <v>66</v>
      </c>
      <c r="K3" s="11" t="s">
        <v>67</v>
      </c>
    </row>
    <row r="4" s="2" customFormat="1" ht="30" customHeight="1" spans="1:11">
      <c r="A4" s="10" t="s">
        <v>68</v>
      </c>
      <c r="B4" s="13" t="s">
        <v>69</v>
      </c>
      <c r="C4" s="13"/>
      <c r="D4" s="13"/>
      <c r="E4" s="13"/>
      <c r="F4" s="14"/>
      <c r="G4" s="15"/>
      <c r="H4" s="16">
        <f t="shared" ref="H4:H13" si="0">I4+J4+K4</f>
        <v>550</v>
      </c>
      <c r="I4" s="16">
        <f t="shared" ref="I4:K4" si="1">I5+I6</f>
        <v>100</v>
      </c>
      <c r="J4" s="16">
        <f t="shared" si="1"/>
        <v>0</v>
      </c>
      <c r="K4" s="16">
        <f t="shared" si="1"/>
        <v>450</v>
      </c>
    </row>
    <row r="5" s="2" customFormat="1" ht="84.75" customHeight="1" spans="1:11">
      <c r="A5" s="17">
        <v>1</v>
      </c>
      <c r="B5" s="17" t="s">
        <v>70</v>
      </c>
      <c r="C5" s="17" t="s">
        <v>71</v>
      </c>
      <c r="D5" s="17" t="s">
        <v>72</v>
      </c>
      <c r="E5" s="17" t="s">
        <v>73</v>
      </c>
      <c r="F5" s="18" t="s">
        <v>74</v>
      </c>
      <c r="G5" s="18"/>
      <c r="H5" s="19">
        <f t="shared" si="0"/>
        <v>100</v>
      </c>
      <c r="I5" s="17">
        <v>0</v>
      </c>
      <c r="J5" s="17">
        <v>0</v>
      </c>
      <c r="K5" s="20">
        <v>100</v>
      </c>
    </row>
    <row r="6" s="2" customFormat="1" ht="125.1" customHeight="1" spans="1:11">
      <c r="A6" s="17">
        <v>2</v>
      </c>
      <c r="B6" s="17" t="s">
        <v>75</v>
      </c>
      <c r="C6" s="17" t="s">
        <v>76</v>
      </c>
      <c r="D6" s="17" t="s">
        <v>72</v>
      </c>
      <c r="E6" s="17" t="s">
        <v>77</v>
      </c>
      <c r="F6" s="18" t="s">
        <v>78</v>
      </c>
      <c r="G6" s="18" t="s">
        <v>79</v>
      </c>
      <c r="H6" s="19">
        <f t="shared" si="0"/>
        <v>450</v>
      </c>
      <c r="I6" s="17">
        <v>100</v>
      </c>
      <c r="J6" s="17">
        <v>0</v>
      </c>
      <c r="K6" s="17">
        <v>350</v>
      </c>
    </row>
    <row r="7" s="2" customFormat="1" ht="36.95" customHeight="1" spans="1:11">
      <c r="A7" s="10" t="s">
        <v>80</v>
      </c>
      <c r="B7" s="13" t="s">
        <v>81</v>
      </c>
      <c r="C7" s="13"/>
      <c r="D7" s="13"/>
      <c r="E7" s="13"/>
      <c r="F7" s="14"/>
      <c r="G7" s="15"/>
      <c r="H7" s="16">
        <f t="shared" si="0"/>
        <v>571</v>
      </c>
      <c r="I7" s="16">
        <f>SUM(I8:I11)</f>
        <v>150</v>
      </c>
      <c r="J7" s="16">
        <f>SUM(J8:J11)</f>
        <v>0</v>
      </c>
      <c r="K7" s="16">
        <f>SUM(K8:K11)</f>
        <v>421</v>
      </c>
    </row>
    <row r="8" s="2" customFormat="1" ht="199.5" customHeight="1" spans="1:11">
      <c r="A8" s="21">
        <v>3</v>
      </c>
      <c r="B8" s="21" t="s">
        <v>82</v>
      </c>
      <c r="C8" s="21" t="s">
        <v>83</v>
      </c>
      <c r="D8" s="21" t="s">
        <v>84</v>
      </c>
      <c r="E8" s="21" t="s">
        <v>85</v>
      </c>
      <c r="F8" s="22" t="s">
        <v>86</v>
      </c>
      <c r="G8" s="22" t="s">
        <v>87</v>
      </c>
      <c r="H8" s="19">
        <f t="shared" si="0"/>
        <v>201</v>
      </c>
      <c r="I8" s="23">
        <v>50</v>
      </c>
      <c r="J8" s="23">
        <v>0</v>
      </c>
      <c r="K8" s="23">
        <v>151</v>
      </c>
    </row>
    <row r="9" s="2" customFormat="1" ht="102" customHeight="1" spans="1:11">
      <c r="A9" s="21">
        <v>4</v>
      </c>
      <c r="B9" s="21" t="s">
        <v>88</v>
      </c>
      <c r="C9" s="21" t="s">
        <v>89</v>
      </c>
      <c r="D9" s="21" t="s">
        <v>90</v>
      </c>
      <c r="E9" s="21" t="s">
        <v>91</v>
      </c>
      <c r="F9" s="22" t="s">
        <v>92</v>
      </c>
      <c r="G9" s="22" t="s">
        <v>93</v>
      </c>
      <c r="H9" s="19">
        <f t="shared" si="0"/>
        <v>160</v>
      </c>
      <c r="I9" s="23">
        <v>40</v>
      </c>
      <c r="J9" s="23">
        <v>0</v>
      </c>
      <c r="K9" s="23">
        <v>120</v>
      </c>
    </row>
    <row r="10" s="2" customFormat="1" ht="80.25" customHeight="1" spans="1:11">
      <c r="A10" s="21">
        <v>5</v>
      </c>
      <c r="B10" s="24" t="s">
        <v>41</v>
      </c>
      <c r="C10" s="25" t="s">
        <v>94</v>
      </c>
      <c r="D10" s="25" t="s">
        <v>95</v>
      </c>
      <c r="E10" s="25" t="s">
        <v>31</v>
      </c>
      <c r="F10" s="26" t="s">
        <v>96</v>
      </c>
      <c r="G10" s="26" t="s">
        <v>97</v>
      </c>
      <c r="H10" s="19">
        <f t="shared" si="0"/>
        <v>60</v>
      </c>
      <c r="I10" s="23">
        <v>60</v>
      </c>
      <c r="J10" s="23">
        <v>0</v>
      </c>
      <c r="K10" s="23">
        <v>0</v>
      </c>
    </row>
    <row r="11" s="2" customFormat="1" ht="53.25" customHeight="1" spans="1:11">
      <c r="A11" s="21">
        <v>6</v>
      </c>
      <c r="B11" s="24" t="s">
        <v>98</v>
      </c>
      <c r="C11" s="25" t="s">
        <v>99</v>
      </c>
      <c r="D11" s="25" t="s">
        <v>100</v>
      </c>
      <c r="E11" s="25" t="s">
        <v>31</v>
      </c>
      <c r="F11" s="26" t="s">
        <v>101</v>
      </c>
      <c r="G11" s="22"/>
      <c r="H11" s="19">
        <f t="shared" si="0"/>
        <v>150</v>
      </c>
      <c r="I11" s="23">
        <v>0</v>
      </c>
      <c r="J11" s="23">
        <v>0</v>
      </c>
      <c r="K11" s="23">
        <v>150</v>
      </c>
    </row>
    <row r="12" s="2" customFormat="1" ht="36.95" customHeight="1" spans="1:11">
      <c r="A12" s="10" t="s">
        <v>102</v>
      </c>
      <c r="B12" s="13" t="s">
        <v>103</v>
      </c>
      <c r="C12" s="13"/>
      <c r="D12" s="13"/>
      <c r="E12" s="13"/>
      <c r="F12" s="14"/>
      <c r="G12" s="15"/>
      <c r="H12" s="16">
        <f t="shared" si="0"/>
        <v>200</v>
      </c>
      <c r="I12" s="16">
        <f t="shared" ref="I12:K12" si="2">I13</f>
        <v>50</v>
      </c>
      <c r="J12" s="16">
        <f t="shared" si="2"/>
        <v>0</v>
      </c>
      <c r="K12" s="16">
        <f t="shared" si="2"/>
        <v>150</v>
      </c>
    </row>
    <row r="13" s="2" customFormat="1" ht="160.5" customHeight="1" spans="1:11">
      <c r="A13" s="21">
        <v>7</v>
      </c>
      <c r="B13" s="21" t="s">
        <v>104</v>
      </c>
      <c r="C13" s="21" t="s">
        <v>105</v>
      </c>
      <c r="D13" s="21" t="s">
        <v>84</v>
      </c>
      <c r="E13" s="21" t="s">
        <v>85</v>
      </c>
      <c r="F13" s="15" t="s">
        <v>106</v>
      </c>
      <c r="G13" s="22" t="s">
        <v>107</v>
      </c>
      <c r="H13" s="19">
        <f t="shared" si="0"/>
        <v>200</v>
      </c>
      <c r="I13" s="23">
        <v>50</v>
      </c>
      <c r="J13" s="23">
        <v>0</v>
      </c>
      <c r="K13" s="23">
        <v>150</v>
      </c>
    </row>
    <row r="14" ht="24.95" customHeight="1" spans="1:11">
      <c r="A14" s="27"/>
      <c r="B14" s="28" t="s">
        <v>108</v>
      </c>
      <c r="C14" s="29"/>
      <c r="D14" s="29"/>
      <c r="E14" s="29"/>
      <c r="F14" s="29"/>
      <c r="G14" s="29"/>
      <c r="H14" s="30">
        <f>H4+H7+H12</f>
        <v>1321</v>
      </c>
      <c r="I14" s="30">
        <f>I4+I7+I12</f>
        <v>300</v>
      </c>
      <c r="J14" s="30">
        <f>J4+J7+J12</f>
        <v>0</v>
      </c>
      <c r="K14" s="30">
        <f>K4+K7+K12</f>
        <v>1021</v>
      </c>
    </row>
  </sheetData>
  <mergeCells count="11">
    <mergeCell ref="A1:K1"/>
    <mergeCell ref="C2:D2"/>
    <mergeCell ref="F2:G2"/>
    <mergeCell ref="H2:K2"/>
    <mergeCell ref="B4:F4"/>
    <mergeCell ref="B7:F7"/>
    <mergeCell ref="B12:F12"/>
    <mergeCell ref="B14:G14"/>
    <mergeCell ref="A2:A3"/>
    <mergeCell ref="B2:B3"/>
    <mergeCell ref="E2:E3"/>
  </mergeCells>
  <pageMargins left="0.748031496062992" right="0.748031496062992" top="0.984251968503937" bottom="0.984251968503937" header="0.511811023622047" footer="0.511811023622047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300万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敏静</cp:lastModifiedBy>
  <dcterms:created xsi:type="dcterms:W3CDTF">2026-01-15T09:16:00Z</dcterms:created>
  <cp:lastPrinted>2026-06-29T02:40:00Z</cp:lastPrinted>
  <dcterms:modified xsi:type="dcterms:W3CDTF">2026-06-29T03:51:50Z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D4636EDFB5B7455A9951960863EBBD0F_13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