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明细表" sheetId="1" r:id="rId1"/>
  </sheets>
  <definedNames>
    <definedName name="_xlnm._FilterDatabase" localSheetId="0" hidden="1">明细表!$A$1:$W$55</definedName>
    <definedName name="_xlnm.Print_Titles" localSheetId="0">明细表!$4:$6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<sst xmlns="http://schemas.openxmlformats.org/spreadsheetml/2006/main" count="460" uniqueCount="222">
  <si>
    <t>附件：</t>
  </si>
  <si>
    <t>眉县2025年度中省市第二批财政衔接补助资金（巩固拓展脱贫攻坚成果和乡村振兴任务）项目计划明细表</t>
  </si>
  <si>
    <t>单位：万元</t>
  </si>
  <si>
    <t>项目类型</t>
  </si>
  <si>
    <t>项目名称</t>
  </si>
  <si>
    <t>项目内容及建设规模</t>
  </si>
  <si>
    <t>建设期限
（起止时间）</t>
  </si>
  <si>
    <t>绩效目标</t>
  </si>
  <si>
    <t>项目个数</t>
  </si>
  <si>
    <t>项目实施地点</t>
  </si>
  <si>
    <t>脱贫村（是/否）</t>
  </si>
  <si>
    <t>重点帮扶镇（是/否）</t>
  </si>
  <si>
    <t>重点帮扶村（是/否）</t>
  </si>
  <si>
    <t>直接受益脱贫人口（含监测对象）</t>
  </si>
  <si>
    <t>受益总人口</t>
  </si>
  <si>
    <t>资金投入（万元）</t>
  </si>
  <si>
    <t>项目实施
施单位</t>
  </si>
  <si>
    <t>行业主管
部门</t>
  </si>
  <si>
    <t>财政资金
支持环节</t>
  </si>
  <si>
    <t>项目负责人</t>
  </si>
  <si>
    <t>联系
电话</t>
  </si>
  <si>
    <t>备注</t>
  </si>
  <si>
    <t>合计</t>
  </si>
  <si>
    <t>财政衔接资金</t>
  </si>
  <si>
    <t>镇</t>
  </si>
  <si>
    <t>村</t>
  </si>
  <si>
    <t>户数</t>
  </si>
  <si>
    <t>人数</t>
  </si>
  <si>
    <t>小计</t>
  </si>
  <si>
    <t>中央</t>
  </si>
  <si>
    <t>省级</t>
  </si>
  <si>
    <t>市级</t>
  </si>
  <si>
    <t>县级</t>
  </si>
  <si>
    <t>总 计</t>
  </si>
  <si>
    <t>一、产业
发展</t>
  </si>
  <si>
    <t>1.生产
项目</t>
  </si>
  <si>
    <t>①种植业基地(种植业)</t>
  </si>
  <si>
    <t>2025年营头镇新河村半坡式温棚大樱桃种植项目</t>
  </si>
  <si>
    <r>
      <rPr>
        <b/>
        <sz val="20"/>
        <rFont val="楷体_GB2312"/>
        <charset val="134"/>
      </rPr>
      <t>经营模式：</t>
    </r>
    <r>
      <rPr>
        <sz val="20"/>
        <rFont val="楷体_GB2312"/>
        <charset val="134"/>
      </rPr>
      <t>自主经营</t>
    </r>
    <r>
      <rPr>
        <b/>
        <sz val="20"/>
        <rFont val="楷体_GB2312"/>
        <charset val="134"/>
      </rPr>
      <t xml:space="preserve">
建设内容：</t>
    </r>
    <r>
      <rPr>
        <sz val="20"/>
        <rFont val="楷体_GB2312"/>
        <charset val="134"/>
      </rPr>
      <t>新建镀锌钢管半坡式温室暖棚4座，占地面积2560平方米（4亩）；（每座东西长40米，南北宽16米，后墙高6米，前墙高2.2米）；安装拱杆204架及大棚相关基础附属设施；五层一体防雨棉被5496平方米；每座购置ZJZNXM-20H-C大樱桃环境控制机2台；每座安装PBS-500大棚温控机2台；每座安装DP-12S除湿机2台；每座棚安装中科烯材樱桃专用灯补光灯（功率60瓦）52盏（含铜线双芯护套、补光控制器）；购置樱桃苗木208株（5年生成品树）；每棚铺设无纺布长640米（宽1米）；安装水肥一体化1套；配套大棚所购置和安装机器附属电缆、控制、安装、调试等设施及环节。</t>
    </r>
  </si>
  <si>
    <t>2025年
8-11月</t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</si>
  <si>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 xml:space="preserve">新河村集体经济股份合作社
</t>
    </r>
    <r>
      <rPr>
        <b/>
        <sz val="20"/>
        <rFont val="楷体_GB2312"/>
        <charset val="134"/>
      </rPr>
      <t>资产管护：</t>
    </r>
    <r>
      <rPr>
        <sz val="20"/>
        <rFont val="楷体_GB2312"/>
        <charset val="134"/>
      </rPr>
      <t xml:space="preserve">新河村集体经济股份合作社
</t>
    </r>
    <r>
      <rPr>
        <b/>
        <sz val="20"/>
        <rFont val="楷体_GB2312"/>
        <charset val="134"/>
      </rPr>
      <t>联农带农机制：</t>
    </r>
    <r>
      <rPr>
        <sz val="20"/>
        <rFont val="楷体_GB2312"/>
        <charset val="134"/>
      </rPr>
      <t xml:space="preserve">收益分红、就业务工
</t>
    </r>
    <r>
      <rPr>
        <b/>
        <sz val="20"/>
        <rFont val="楷体_GB2312"/>
        <charset val="134"/>
      </rPr>
      <t>绩效目标：</t>
    </r>
    <r>
      <rPr>
        <sz val="20"/>
        <rFont val="楷体_GB2312"/>
        <charset val="134"/>
      </rPr>
      <t>通过项目实施，增加村级集体经济收入，示范带动周边露天大樱桃200余亩规范管理，吸纳就近群众务工30人以上，计划年度集体经济收入15万元以上，计划收益不低于5%，项目收益分配方案为：40% 用于脱贫人口、监测对象等困难群体帮扶；60%用于产业发展、基础设施建设、农村公益性岗位设置、项目运营维护及村级公益事业等。其中脱贫户、监测户82户225人，脱贫户、监测户户均计划分红500元以上。</t>
    </r>
  </si>
  <si>
    <t>营头镇</t>
  </si>
  <si>
    <t>新河村</t>
  </si>
  <si>
    <t>是</t>
  </si>
  <si>
    <t>否</t>
  </si>
  <si>
    <t>营头镇
人民政府</t>
  </si>
  <si>
    <t>县农业
农村局</t>
  </si>
  <si>
    <t>材料采购、项目建设等。</t>
  </si>
  <si>
    <t>薛丹</t>
  </si>
  <si>
    <t>0917-5790012</t>
  </si>
  <si>
    <t>2</t>
  </si>
  <si>
    <t>2025年齐镇齐镇村猕猴桃示范园建设项目</t>
  </si>
  <si>
    <r>
      <rPr>
        <b/>
        <sz val="20"/>
        <rFont val="楷体_GB2312"/>
        <charset val="134"/>
      </rPr>
      <t>建设内容：</t>
    </r>
    <r>
      <rPr>
        <sz val="20"/>
        <rFont val="楷体_GB2312"/>
        <charset val="134"/>
      </rPr>
      <t>1.水肥灌溉486.34亩：文丘里施肥器232套、1寸网式过滤器232套。配套设施：30kw变频柜5台套、3寸离心过滤器＋双网过滤器5台套、DN80涡轮蝶阀5个、1寸排气阀5个、远传压力表5个及相关配套设备。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</si>
  <si>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 xml:space="preserve">齐镇村集体经济股份合作社     </t>
    </r>
    <r>
      <rPr>
        <b/>
        <sz val="20"/>
        <rFont val="楷体_GB2312"/>
        <charset val="134"/>
      </rPr>
      <t xml:space="preserve">         
资产管护：</t>
    </r>
    <r>
      <rPr>
        <sz val="20"/>
        <rFont val="楷体_GB2312"/>
        <charset val="134"/>
      </rPr>
      <t>齐镇村集体经济股份合作社</t>
    </r>
    <r>
      <rPr>
        <b/>
        <sz val="20"/>
        <rFont val="楷体_GB2312"/>
        <charset val="134"/>
      </rPr>
      <t xml:space="preserve">   
联农带农机制：</t>
    </r>
    <r>
      <rPr>
        <sz val="20"/>
        <rFont val="楷体_GB2312"/>
        <charset val="134"/>
      </rPr>
      <t>带动生产、帮助产销对接</t>
    </r>
    <r>
      <rPr>
        <b/>
        <sz val="20"/>
        <rFont val="楷体_GB2312"/>
        <charset val="134"/>
      </rPr>
      <t xml:space="preserve">
绩效目标：</t>
    </r>
    <r>
      <rPr>
        <sz val="20"/>
        <rFont val="楷体_GB2312"/>
        <charset val="134"/>
      </rPr>
      <t>通过项目实施，带动23户脱贫户发展产业，示范带动224户群众科学作务，提高产业发展水平，每户计划增加收入超500元。</t>
    </r>
  </si>
  <si>
    <t>齐镇</t>
  </si>
  <si>
    <t>齐镇村</t>
  </si>
  <si>
    <t>县果业技术推广服务中心</t>
  </si>
  <si>
    <t>贺浩浩</t>
  </si>
  <si>
    <t>0917-5755330</t>
  </si>
  <si>
    <t>2.加工流通项目</t>
  </si>
  <si>
    <t>①农产品仓储保鲜冷链基础设施建设</t>
  </si>
  <si>
    <t>2025年眉县齐镇凉阁村冷库储藏项目</t>
  </si>
  <si>
    <r>
      <rPr>
        <b/>
        <sz val="20"/>
        <rFont val="楷体_GB2312"/>
        <charset val="134"/>
      </rPr>
      <t>经营方式：</t>
    </r>
    <r>
      <rPr>
        <sz val="20"/>
        <rFont val="楷体_GB2312"/>
        <charset val="134"/>
      </rPr>
      <t xml:space="preserve">自主经营
</t>
    </r>
    <r>
      <rPr>
        <b/>
        <sz val="20"/>
        <rFont val="楷体_GB2312"/>
        <charset val="134"/>
      </rPr>
      <t>建设内容：</t>
    </r>
    <r>
      <rPr>
        <sz val="20"/>
        <rFont val="楷体_GB2312"/>
        <charset val="134"/>
      </rPr>
      <t>占地3亩，新建75吨钢构（轻钢H型钢）冷藏库10座（尺寸：长10.3米、宽6米、高6米）；室内场地硬化500平方米（C25混凝土，厚度18厘米）；购置塑料周转箱40000个（477mm×345mm×285mm）、木质托盘（1m×1.05m）1100个、2吨电瓶叉车（CPD20-A5XH4-S）1辆、双通道分拣线（6GFD2-2J）1条。</t>
    </r>
  </si>
  <si>
    <t>2025年
8-10月</t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</si>
  <si>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 xml:space="preserve">凉阁村集体经济股份合作社
</t>
    </r>
    <r>
      <rPr>
        <b/>
        <sz val="20"/>
        <rFont val="楷体_GB2312"/>
        <charset val="134"/>
      </rPr>
      <t>资产管护：</t>
    </r>
    <r>
      <rPr>
        <sz val="20"/>
        <rFont val="楷体_GB2312"/>
        <charset val="134"/>
      </rPr>
      <t xml:space="preserve">凉阁村集体经济股份合作社
</t>
    </r>
    <r>
      <rPr>
        <b/>
        <sz val="20"/>
        <rFont val="楷体_GB2312"/>
        <charset val="134"/>
      </rPr>
      <t>联农带农机制：</t>
    </r>
    <r>
      <rPr>
        <sz val="20"/>
        <rFont val="楷体_GB2312"/>
        <charset val="134"/>
      </rPr>
      <t xml:space="preserve">收益分红、就业务工    
</t>
    </r>
    <r>
      <rPr>
        <b/>
        <sz val="20"/>
        <rFont val="楷体_GB2312"/>
        <charset val="134"/>
      </rPr>
      <t>绩效目标：</t>
    </r>
    <r>
      <rPr>
        <sz val="20"/>
        <rFont val="楷体_GB2312"/>
        <charset val="134"/>
      </rPr>
      <t>通过项目实施，带动就业务工（含临时性）4人。村集体经济预计年收益15.3万元。计划收益不低于5%，项目收益分配方案为：40% 用于脱贫人口、监测对象等困难群体帮扶；60%用于产业发展、基础设施建设、农村公益岗位设置、项目运营维护及村级公益事业等。其中脱贫户、监测户151户510人，脱贫户、监测户脱贫户、监测户户均计划分红349元以上。</t>
    </r>
  </si>
  <si>
    <t>凉阁村</t>
  </si>
  <si>
    <t>齐镇
人民政府</t>
  </si>
  <si>
    <t>魏敏杰</t>
  </si>
  <si>
    <t>0917-5677389</t>
  </si>
  <si>
    <t>2025年眉县横渠镇西寨村冷库建设项目</t>
  </si>
  <si>
    <r>
      <rPr>
        <b/>
        <sz val="20"/>
        <rFont val="楷体_GB2312"/>
        <charset val="134"/>
      </rPr>
      <t>经营方式：</t>
    </r>
    <r>
      <rPr>
        <sz val="20"/>
        <rFont val="楷体_GB2312"/>
        <charset val="134"/>
      </rPr>
      <t>合作经营</t>
    </r>
    <r>
      <rPr>
        <b/>
        <sz val="20"/>
        <rFont val="楷体_GB2312"/>
        <charset val="134"/>
      </rPr>
      <t xml:space="preserve">
项目内容：</t>
    </r>
    <r>
      <rPr>
        <sz val="20"/>
        <rFont val="楷体_GB2312"/>
        <charset val="134"/>
      </rPr>
      <t>占地1亩，新建75吨冷藏库4座（单库长10.3米、宽6米、高6米）；购置周转箱20000个（材质：聚乙烯；规格477mm×345mm×285mm）、托盘500个（材质：木质；规格：1米×1.05米），并配套建设水电等设施。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</si>
  <si>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 xml:space="preserve">西寨村集体经济股份合作社
</t>
    </r>
    <r>
      <rPr>
        <b/>
        <sz val="20"/>
        <rFont val="楷体_GB2312"/>
        <charset val="134"/>
      </rPr>
      <t>资产管护：</t>
    </r>
    <r>
      <rPr>
        <sz val="20"/>
        <rFont val="楷体_GB2312"/>
        <charset val="134"/>
      </rPr>
      <t xml:space="preserve">西寨村集体经济股份合作社
</t>
    </r>
    <r>
      <rPr>
        <b/>
        <sz val="20"/>
        <rFont val="楷体_GB2312"/>
        <charset val="134"/>
      </rPr>
      <t>联农带农机制：</t>
    </r>
    <r>
      <rPr>
        <sz val="20"/>
        <rFont val="楷体_GB2312"/>
        <charset val="134"/>
      </rPr>
      <t xml:space="preserve">收益分红、就业务工
</t>
    </r>
    <r>
      <rPr>
        <b/>
        <sz val="20"/>
        <rFont val="楷体_GB2312"/>
        <charset val="134"/>
      </rPr>
      <t>绩效目标：</t>
    </r>
    <r>
      <rPr>
        <sz val="20"/>
        <rFont val="楷体_GB2312"/>
        <charset val="134"/>
      </rPr>
      <t>通过项目实施，带动就业务工30人。村集体经济预计收入5.1万元，计划收益不低于5%，项目收益分配方案为：40% 用于脱贫人口、监测对象等困难群体帮扶；60%用于产业发展、基础设施建设、农村公益性岗位设置、项目运营维护及村级公益事业等。其中脱贫户、监测户143户432人，脱贫户、监测户户均计划分红300元以上。</t>
    </r>
  </si>
  <si>
    <t>横渠镇</t>
  </si>
  <si>
    <t>西寨村</t>
  </si>
  <si>
    <t>横渠镇
人民政府</t>
  </si>
  <si>
    <t>左金</t>
  </si>
  <si>
    <t>0917-55755330</t>
  </si>
  <si>
    <t>②市场建设和农村物流</t>
  </si>
  <si>
    <t>5</t>
  </si>
  <si>
    <t>2025年眉县常兴镇石莲寺村有机肥生产加工厂建设项目</t>
  </si>
  <si>
    <r>
      <rPr>
        <b/>
        <sz val="20"/>
        <rFont val="楷体_GB2312"/>
        <charset val="134"/>
      </rPr>
      <t>经营方式：</t>
    </r>
    <r>
      <rPr>
        <sz val="20"/>
        <rFont val="楷体_GB2312"/>
        <charset val="134"/>
      </rPr>
      <t>自主经营</t>
    </r>
    <r>
      <rPr>
        <b/>
        <sz val="20"/>
        <rFont val="楷体_GB2312"/>
        <charset val="134"/>
      </rPr>
      <t xml:space="preserve">
建设内容：</t>
    </r>
    <r>
      <rPr>
        <sz val="20"/>
        <rFont val="楷体_GB2312"/>
        <charset val="134"/>
      </rPr>
      <t>维修钢结构厂房1200平方米，购置XQ-FP6m型轨道式翻抛机1台、FDJ-L3000型履带行走式翻抛机1台、ZL30型装载机1台、5万吨包装线1套、生物分子膜好氧发酵系统4套（三层复合材质高分子纳米膜1720平方米；5.5kW曝气风机4套；11W变频器4套；压膜袋420件）配套水、电等附属设施建设。</t>
    </r>
  </si>
  <si>
    <r>
      <rPr>
        <b/>
        <sz val="20"/>
        <rFont val="楷体_GB2312"/>
        <charset val="134"/>
      </rPr>
      <t>产权归属</t>
    </r>
    <r>
      <rPr>
        <sz val="20"/>
        <rFont val="楷体_GB2312"/>
        <charset val="134"/>
      </rPr>
      <t xml:space="preserve">：石莲寺村集体经济股份合作社
</t>
    </r>
    <r>
      <rPr>
        <b/>
        <sz val="20"/>
        <rFont val="楷体_GB2312"/>
        <charset val="134"/>
      </rPr>
      <t>资产管护</t>
    </r>
    <r>
      <rPr>
        <sz val="20"/>
        <rFont val="楷体_GB2312"/>
        <charset val="134"/>
      </rPr>
      <t xml:space="preserve">：石莲寺村集体经济股份合作社
</t>
    </r>
    <r>
      <rPr>
        <b/>
        <sz val="20"/>
        <rFont val="楷体_GB2312"/>
        <charset val="134"/>
      </rPr>
      <t>联农带农机制：</t>
    </r>
    <r>
      <rPr>
        <sz val="20"/>
        <rFont val="楷体_GB2312"/>
        <charset val="134"/>
      </rPr>
      <t xml:space="preserve">收益分红、就业务工
</t>
    </r>
    <r>
      <rPr>
        <b/>
        <sz val="20"/>
        <rFont val="楷体_GB2312"/>
        <charset val="134"/>
      </rPr>
      <t>绩效目标：</t>
    </r>
    <r>
      <rPr>
        <sz val="20"/>
        <rFont val="楷体_GB2312"/>
        <charset val="134"/>
      </rPr>
      <t>通过项目实施，带动就业务工（含临时性）16人。村集体经济预计年收益7万元，计划收益不低于5%，项目收益分配方案为：40% 用于脱贫人口、监测对象等困难群体帮扶；60%用于产业发展、基础设施建设、农村公益性岗位设置、项目运营维护及村级公益事业等。其中脱贫户、监测户152户564人，脱贫户、监测户户均计划增加收益400元以上。</t>
    </r>
  </si>
  <si>
    <t>常兴镇</t>
  </si>
  <si>
    <t>石莲
寺村</t>
  </si>
  <si>
    <t>常兴镇
人民政府</t>
  </si>
  <si>
    <t>付行舵</t>
  </si>
  <si>
    <t>0917-5633321</t>
  </si>
  <si>
    <t>2025年眉县首善街办葫芦峪村农副产品仓储物流项目</t>
  </si>
  <si>
    <r>
      <rPr>
        <b/>
        <sz val="20"/>
        <rFont val="楷体_GB2312"/>
        <charset val="134"/>
      </rPr>
      <t>经营方式：</t>
    </r>
    <r>
      <rPr>
        <sz val="20"/>
        <rFont val="楷体_GB2312"/>
        <charset val="134"/>
      </rPr>
      <t xml:space="preserve">合作经营  </t>
    </r>
    <r>
      <rPr>
        <b/>
        <sz val="20"/>
        <rFont val="楷体_GB2312"/>
        <charset val="134"/>
      </rPr>
      <t xml:space="preserve">                       
项目内容：</t>
    </r>
    <r>
      <rPr>
        <sz val="20"/>
        <rFont val="楷体_GB2312"/>
        <charset val="134"/>
      </rPr>
      <t xml:space="preserve">新建钢结构库房972平方米（长54米、宽18米、高6米）；场地硬化260平方米（硬化厚度18cm，C25混凝土）；2吨电瓶叉车（CPD15-A5H4-M，最大伸高3.5米）1辆，配套建设水电等相关设施。       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</si>
  <si>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 xml:space="preserve">葫芦峪村集体经济股份合作社  
</t>
    </r>
    <r>
      <rPr>
        <b/>
        <sz val="20"/>
        <rFont val="楷体_GB2312"/>
        <charset val="134"/>
      </rPr>
      <t>资产管护：</t>
    </r>
    <r>
      <rPr>
        <sz val="20"/>
        <rFont val="楷体_GB2312"/>
        <charset val="134"/>
      </rPr>
      <t xml:space="preserve">葫芦峪村集体经济股份合作社
</t>
    </r>
    <r>
      <rPr>
        <b/>
        <sz val="20"/>
        <rFont val="楷体_GB2312"/>
        <charset val="134"/>
      </rPr>
      <t>联农带农机制：</t>
    </r>
    <r>
      <rPr>
        <sz val="20"/>
        <rFont val="楷体_GB2312"/>
        <charset val="134"/>
      </rPr>
      <t xml:space="preserve">收益分红、就业务工。             </t>
    </r>
    <r>
      <rPr>
        <b/>
        <sz val="20"/>
        <rFont val="楷体_GB2312"/>
        <charset val="134"/>
      </rPr>
      <t>绩效目标：</t>
    </r>
    <r>
      <rPr>
        <sz val="20"/>
        <rFont val="楷体_GB2312"/>
        <charset val="134"/>
      </rPr>
      <t xml:space="preserve">通过项目实施，带动就业务工（含临时性）22人。村集体经济预计年收益5.5万元，计划收益不低于5%，项目收益分配方案为：40% 用于脱贫人口、监测对象等困难群体帮扶；60%用于产业发展、基础设施建设、农村公益性岗位设置、项目运营维护及村级公益事业等。项目受益545户2167人，其中脱贫户85户276人、监测户5户19人，脱贫户、监测户人均计划增收益200元以上。          </t>
    </r>
  </si>
  <si>
    <t>首善
街办</t>
  </si>
  <si>
    <t>葫芦
峪村</t>
  </si>
  <si>
    <t>县农业农村局</t>
  </si>
  <si>
    <t>张林</t>
  </si>
  <si>
    <t>0917-5542821</t>
  </si>
  <si>
    <t>3.配套设
施项目</t>
  </si>
  <si>
    <t>小型农田水利设施建设</t>
  </si>
  <si>
    <t>2025年眉县汤峪镇汤峪村农灌设施建设项目</t>
  </si>
  <si>
    <r>
      <rPr>
        <b/>
        <sz val="20"/>
        <rFont val="楷体_GB2312"/>
        <charset val="134"/>
      </rPr>
      <t>建设内容：</t>
    </r>
    <r>
      <rPr>
        <sz val="20"/>
        <rFont val="楷体_GB2312"/>
        <charset val="134"/>
      </rPr>
      <t>汤峪村潼关寨组打深井一眼，井深120米左右，直径4米，潜水泵1个（流量50m</t>
    </r>
    <r>
      <rPr>
        <sz val="20"/>
        <rFont val="宋体"/>
        <charset val="134"/>
      </rPr>
      <t>³</t>
    </r>
    <r>
      <rPr>
        <sz val="20"/>
        <rFont val="楷体_GB2312"/>
        <charset val="134"/>
      </rPr>
      <t>/h，扬程25米，功率50kW）；配电柜1个，高压线300米，地埋输水管道Φ110upvc(0.63Mpa)暗管900米以及配套出水桩50个等相关配套设施。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</si>
  <si>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 xml:space="preserve">汤峪村集体经济股份合作社
</t>
    </r>
    <r>
      <rPr>
        <b/>
        <sz val="20"/>
        <rFont val="楷体_GB2312"/>
        <charset val="134"/>
      </rPr>
      <t>资产管护：</t>
    </r>
    <r>
      <rPr>
        <sz val="20"/>
        <rFont val="楷体_GB2312"/>
        <charset val="134"/>
      </rPr>
      <t xml:space="preserve">汤峪村集体经济股份合作社
</t>
    </r>
    <r>
      <rPr>
        <b/>
        <sz val="20"/>
        <rFont val="楷体_GB2312"/>
        <charset val="134"/>
      </rPr>
      <t>联农带农机制：</t>
    </r>
    <r>
      <rPr>
        <sz val="20"/>
        <rFont val="楷体_GB2312"/>
        <charset val="134"/>
      </rPr>
      <t xml:space="preserve">带动生产、收益分红
</t>
    </r>
    <r>
      <rPr>
        <b/>
        <sz val="20"/>
        <rFont val="楷体_GB2312"/>
        <charset val="134"/>
      </rPr>
      <t>绩效目标：</t>
    </r>
    <r>
      <rPr>
        <sz val="20"/>
        <rFont val="楷体_GB2312"/>
        <charset val="134"/>
      </rPr>
      <t>通过项目实施，改善基础设施条件，为20户脱贫户和130户村民群众发展产业奠定基础，方便群众田间种植灌溉问题。</t>
    </r>
  </si>
  <si>
    <t>汤峪镇</t>
  </si>
  <si>
    <t>汤峪村</t>
  </si>
  <si>
    <t>农业技术推广服务中心</t>
  </si>
  <si>
    <t>吴军明</t>
  </si>
  <si>
    <t>0917-5542210</t>
  </si>
  <si>
    <t>2025年眉县横渠镇豆家堡村农田灌溉建设项目</t>
  </si>
  <si>
    <r>
      <rPr>
        <b/>
        <sz val="20"/>
        <rFont val="楷体_GB2312"/>
        <charset val="134"/>
      </rPr>
      <t>建设内容：</t>
    </r>
    <r>
      <rPr>
        <sz val="20"/>
        <rFont val="楷体_GB2312"/>
        <charset val="134"/>
      </rPr>
      <t>豆家堡村六组新打180米机井1眼（井直径52</t>
    </r>
    <r>
      <rPr>
        <sz val="20"/>
        <rFont val="宋体"/>
        <charset val="134"/>
      </rPr>
      <t>㎝</t>
    </r>
    <r>
      <rPr>
        <sz val="20"/>
        <rFont val="楷体_GB2312"/>
        <charset val="134"/>
      </rPr>
      <t>，水泥管直径30</t>
    </r>
    <r>
      <rPr>
        <sz val="20"/>
        <rFont val="宋体"/>
        <charset val="134"/>
      </rPr>
      <t>㎝</t>
    </r>
    <r>
      <rPr>
        <sz val="20"/>
        <rFont val="楷体_GB2312"/>
        <charset val="134"/>
      </rPr>
      <t>）；配备潜水泵1个（扬程44米，流量80立方米/小时，功率22千瓦）；铺设110型PE暗管500米，设置出水桩20个、排气阀1个，以及配套水、电等相关设施。</t>
    </r>
    <r>
      <rPr>
        <sz val="20"/>
        <rFont val="Times New Roman"/>
        <charset val="134"/>
      </rPr>
      <t>​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</si>
  <si>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>豆家堡村集体经济股份合作社</t>
    </r>
    <r>
      <rPr>
        <b/>
        <sz val="20"/>
        <rFont val="楷体_GB2312"/>
        <charset val="134"/>
      </rPr>
      <t xml:space="preserve">
资产管护：</t>
    </r>
    <r>
      <rPr>
        <sz val="20"/>
        <rFont val="楷体_GB2312"/>
        <charset val="134"/>
      </rPr>
      <t>豆家堡村集体经济股份合作社</t>
    </r>
    <r>
      <rPr>
        <b/>
        <sz val="20"/>
        <rFont val="楷体_GB2312"/>
        <charset val="134"/>
      </rPr>
      <t xml:space="preserve">
联农带农机制：</t>
    </r>
    <r>
      <rPr>
        <sz val="20"/>
        <rFont val="楷体_GB2312"/>
        <charset val="134"/>
      </rPr>
      <t xml:space="preserve">带动生产、收益分红
</t>
    </r>
    <r>
      <rPr>
        <b/>
        <sz val="20"/>
        <rFont val="楷体_GB2312"/>
        <charset val="134"/>
      </rPr>
      <t>绩效目标:</t>
    </r>
    <r>
      <rPr>
        <sz val="20"/>
        <rFont val="楷体_GB2312"/>
        <charset val="134"/>
      </rPr>
      <t>通过项目实施，基础设施条件得到改善，235亩猕猴桃种植区实现灌溉覆盖，为12户脱贫户及全村村民发展产业奠定了坚实基础，有效解决了群众田间种植的灌溉难题。</t>
    </r>
  </si>
  <si>
    <t>豆家堡村</t>
  </si>
  <si>
    <t>2025年眉县齐镇斜峪关村农田灌溉建设项目</t>
  </si>
  <si>
    <r>
      <rPr>
        <b/>
        <sz val="20"/>
        <rFont val="楷体_GB2312"/>
        <charset val="134"/>
      </rPr>
      <t>建设内容：</t>
    </r>
    <r>
      <rPr>
        <sz val="20"/>
        <rFont val="楷体_GB2312"/>
        <charset val="134"/>
      </rPr>
      <t>斜峪关村四组新建壁厚 8cm U 型预制板混凝土农业灌溉渠 720 米（混凝土渠道，砼强度：C25）,其中40x40渠300米、30X30渠420米。</t>
    </r>
  </si>
  <si>
    <r>
      <rPr>
        <b/>
        <sz val="20"/>
        <rFont val="楷体_GB2312"/>
        <charset val="134"/>
      </rPr>
      <t>产权归属:</t>
    </r>
    <r>
      <rPr>
        <sz val="20"/>
        <rFont val="楷体_GB2312"/>
        <charset val="134"/>
      </rPr>
      <t xml:space="preserve">斜峪关村股份经济合作社
</t>
    </r>
    <r>
      <rPr>
        <b/>
        <sz val="20"/>
        <rFont val="楷体_GB2312"/>
        <charset val="134"/>
      </rPr>
      <t>资产管护：</t>
    </r>
    <r>
      <rPr>
        <sz val="20"/>
        <rFont val="楷体_GB2312"/>
        <charset val="134"/>
      </rPr>
      <t xml:space="preserve">斜峪关村股份经济合作社
</t>
    </r>
    <r>
      <rPr>
        <b/>
        <sz val="20"/>
        <rFont val="楷体_GB2312"/>
        <charset val="134"/>
      </rPr>
      <t>联农带农机制：</t>
    </r>
    <r>
      <rPr>
        <sz val="20"/>
        <rFont val="楷体_GB2312"/>
        <charset val="134"/>
      </rPr>
      <t xml:space="preserve">带动生产、收益分红
</t>
    </r>
    <r>
      <rPr>
        <b/>
        <sz val="20"/>
        <rFont val="楷体_GB2312"/>
        <charset val="134"/>
      </rPr>
      <t>绩效目标:</t>
    </r>
    <r>
      <rPr>
        <sz val="20"/>
        <rFont val="楷体_GB2312"/>
        <charset val="134"/>
      </rPr>
      <t>通过项目实施，基础设施条件得到改善，160亩猕猴桃种植区实现灌溉覆盖，为12户脱贫户及全村村民发展产业奠定了坚实基础，有效解决了群众田间种植的灌溉难题。</t>
    </r>
  </si>
  <si>
    <t>斜峪关村</t>
  </si>
  <si>
    <t>10</t>
  </si>
  <si>
    <t>2025年眉县槐芽镇肖里沟村农田灌溉建设项目</t>
  </si>
  <si>
    <r>
      <rPr>
        <b/>
        <sz val="20"/>
        <rFont val="楷体_GB2312"/>
        <charset val="134"/>
      </rPr>
      <t>建设内容：</t>
    </r>
    <r>
      <rPr>
        <sz val="20"/>
        <rFont val="楷体_GB2312"/>
        <charset val="134"/>
      </rPr>
      <t>六组新打180米深灌溉井一眼。配套设施：机井泵1台，铺设PVC110管道1020米，地埋线280米；出水桩35个，灌溉面积共计118亩，以及配套水、电等相关设施。</t>
    </r>
  </si>
  <si>
    <r>
      <rPr>
        <b/>
        <sz val="20"/>
        <rFont val="楷体_GB2312"/>
        <charset val="134"/>
      </rPr>
      <t>产权归属:</t>
    </r>
    <r>
      <rPr>
        <sz val="20"/>
        <rFont val="楷体_GB2312"/>
        <charset val="134"/>
      </rPr>
      <t xml:space="preserve">肖里沟村股份经济合作社
</t>
    </r>
    <r>
      <rPr>
        <b/>
        <sz val="20"/>
        <rFont val="楷体_GB2312"/>
        <charset val="134"/>
      </rPr>
      <t>资产管护：</t>
    </r>
    <r>
      <rPr>
        <sz val="20"/>
        <rFont val="楷体_GB2312"/>
        <charset val="134"/>
      </rPr>
      <t xml:space="preserve">肖里沟村股份经济合作社
</t>
    </r>
    <r>
      <rPr>
        <b/>
        <sz val="20"/>
        <rFont val="楷体_GB2312"/>
        <charset val="134"/>
      </rPr>
      <t>联农带农机制：</t>
    </r>
    <r>
      <rPr>
        <sz val="20"/>
        <rFont val="楷体_GB2312"/>
        <charset val="134"/>
      </rPr>
      <t xml:space="preserve">带动生产、收益分红
</t>
    </r>
    <r>
      <rPr>
        <b/>
        <sz val="20"/>
        <rFont val="楷体_GB2312"/>
        <charset val="134"/>
      </rPr>
      <t>绩效目标:</t>
    </r>
    <r>
      <rPr>
        <sz val="20"/>
        <rFont val="楷体_GB2312"/>
        <charset val="134"/>
      </rPr>
      <t>通过项目实施，基础设施条件得到改善，260亩猕猴桃种植区实现灌溉覆盖，为12户脱贫户及全村村民发展产业奠定了坚实基础，有效解决了群众田间种植的灌溉难题。</t>
    </r>
  </si>
  <si>
    <t>槐芽镇</t>
  </si>
  <si>
    <t>肖里
沟村</t>
  </si>
  <si>
    <t>4.产业服务支撑项目</t>
  </si>
  <si>
    <t>2025年眉县致富带头人技术培训项目</t>
  </si>
  <si>
    <r>
      <rPr>
        <b/>
        <sz val="18"/>
        <rFont val="楷体_GB2312"/>
        <charset val="134"/>
      </rPr>
      <t>项目内容：</t>
    </r>
    <r>
      <rPr>
        <sz val="18"/>
        <rFont val="楷体_GB2312"/>
        <charset val="134"/>
      </rPr>
      <t>本次计划对全县农村创业致富带头人、农民骨干、乡村工匠及具备农民职业技能的人员开展培训，培训总人次不少于198人。培训围绕特色果蔬种植技术、乡村致富与运营管理、现代农业机械化与规模化种植、农村电商与农产品品牌建设等主题开展2期，每期培训4天，其中理论授课1天，外出学习3天。每期参训人数99人以上（按每期99人核算，总人次为198人）。</t>
    </r>
    <r>
      <rPr>
        <sz val="18"/>
        <rFont val="Times New Roman"/>
        <charset val="134"/>
      </rPr>
      <t>​</t>
    </r>
    <r>
      <rPr>
        <b/>
        <sz val="18"/>
        <rFont val="楷体_GB2312"/>
        <charset val="134"/>
      </rPr>
      <t>1.场地费。</t>
    </r>
    <r>
      <rPr>
        <sz val="18"/>
        <rFont val="楷体_GB2312"/>
        <charset val="134"/>
      </rPr>
      <t>8000元/天，每期培训4天，共开展2期。其中理论授课环节需使用场地，每期理论授课1天，因此场地费总计为8000元/天×1天×2期=16000元。</t>
    </r>
    <r>
      <rPr>
        <b/>
        <sz val="18"/>
        <rFont val="楷体_GB2312"/>
        <charset val="134"/>
      </rPr>
      <t>2.讲课费。</t>
    </r>
    <r>
      <rPr>
        <sz val="18"/>
        <rFont val="楷体_GB2312"/>
        <charset val="134"/>
      </rPr>
      <t>每期设置4个主题，每个主题开展1次授课，共开展2期培训。总讲课费为1500元/次×8次=12000元。（每期外出租车3辆、参观学习点位9个）</t>
    </r>
    <r>
      <rPr>
        <b/>
        <sz val="18"/>
        <rFont val="楷体_GB2312"/>
        <charset val="134"/>
      </rPr>
      <t>3.资料费及参观点费。</t>
    </r>
    <r>
      <rPr>
        <sz val="18"/>
        <rFont val="楷体_GB2312"/>
        <charset val="134"/>
      </rPr>
      <t>资料费及参观点费共计55800元，其中：资料费：198人×100元=19800元；参观学习点位费：18个点位×2000元=36000元（注：每期参观学习点位9个，2期共计18个点位）。</t>
    </r>
    <r>
      <rPr>
        <b/>
        <sz val="18"/>
        <rFont val="楷体_GB2312"/>
        <charset val="134"/>
      </rPr>
      <t>4.交通费、住宿费、伙食费。</t>
    </r>
    <r>
      <rPr>
        <sz val="18"/>
        <rFont val="楷体_GB2312"/>
        <charset val="134"/>
      </rPr>
      <t>交通费、住宿费、伙食费共计206200元，其中：交通费：6天共计7.2万元；住宿费：198人每晚139元，住2晚共计5.5万元；伙食费：198人每天100元，培训4天共计7.92万元。</t>
    </r>
  </si>
  <si>
    <r>
      <rPr>
        <b/>
        <sz val="20"/>
        <rFont val="楷体_GB2312"/>
        <charset val="134"/>
      </rPr>
      <t>绩效目标：</t>
    </r>
    <r>
      <rPr>
        <sz val="20"/>
        <rFont val="楷体_GB2312"/>
        <charset val="134"/>
      </rPr>
      <t>通过举办全县198名致富带头人培训，提升农户猕猴桃科学管理水平，降低生产成本投入，拓宽农民增收渠道和途径。由致富带头人面向433户脱贫户、监测户（共计1495人）开展帮扶，计划实现脱贫户、监测户家庭户均年增收益600元以上。</t>
    </r>
  </si>
  <si>
    <t>8个镇</t>
  </si>
  <si>
    <t>86个村</t>
  </si>
  <si>
    <t>县农
经站</t>
  </si>
  <si>
    <t>会议室租赁、餐费、政策读本、培训课时费用</t>
  </si>
  <si>
    <t>曹可平</t>
  </si>
  <si>
    <t>0917-5541295</t>
  </si>
  <si>
    <t>二、就业
项目</t>
  </si>
  <si>
    <t>公益性岗位</t>
  </si>
  <si>
    <t>2025年全县农村公共基础设施管理项目</t>
  </si>
  <si>
    <r>
      <rPr>
        <b/>
        <sz val="18"/>
        <rFont val="楷体_GB2312"/>
        <charset val="134"/>
      </rPr>
      <t>建设内容：</t>
    </r>
    <r>
      <rPr>
        <sz val="18"/>
        <rFont val="楷体_GB2312"/>
        <charset val="134"/>
      </rPr>
      <t>其中：农村公厕管护费用5.92万元（每村3000元标准核算）；通村公路管护费用103.08万元（总里程343.6公里，按每公里3000元标准核算）。</t>
    </r>
  </si>
  <si>
    <r>
      <rPr>
        <b/>
        <sz val="18"/>
        <rFont val="楷体_GB2312"/>
        <charset val="134"/>
      </rPr>
      <t>绩效目标：</t>
    </r>
    <r>
      <rPr>
        <sz val="18"/>
        <rFont val="楷体_GB2312"/>
        <charset val="134"/>
      </rPr>
      <t>通过项目实施，吸纳脱贫不稳定户、边缘易致贫户、低保户、特困人员等农村低收入人口485人，促进弱劳动力、半劳动力等就近就地就业，增加收入。</t>
    </r>
  </si>
  <si>
    <t>县农业
农村局
县交通
运输局</t>
  </si>
  <si>
    <t>脱贫户、监测户、因故导致刚性支出骤增或收入骤减等低收入管护员补助资金。</t>
  </si>
  <si>
    <t>崔军强
范新辉</t>
  </si>
  <si>
    <t>0917-5542341</t>
  </si>
  <si>
    <t>农村公厕管护费用分3个批次下达，一批次7.15万元、二批次5.92万元、三批次12.73万元。</t>
  </si>
  <si>
    <t>三、乡村建设行动</t>
  </si>
  <si>
    <t>1.农村基础设施（含产业配套基础设施）</t>
  </si>
  <si>
    <t>①农村道路建设</t>
  </si>
  <si>
    <t>2025年眉县常兴镇石莲寺村道路硬化项目（一）</t>
  </si>
  <si>
    <r>
      <rPr>
        <b/>
        <sz val="20"/>
        <rFont val="楷体_GB2312"/>
        <charset val="134"/>
      </rPr>
      <t>建设内容：共计实施长度为483米，面积2173.5平方米。</t>
    </r>
    <r>
      <rPr>
        <sz val="20"/>
        <rFont val="楷体_GB2312"/>
        <charset val="134"/>
      </rPr>
      <t>一组西二街硬化长120米，宽4.5米；二组长150米，宽4.5米；三组长213米，宽4.5米；厚度均为18厘米，C25混凝土。</t>
    </r>
  </si>
  <si>
    <t>2025年
8-9月</t>
  </si>
  <si>
    <r>
      <rPr>
        <b/>
        <sz val="20"/>
        <rFont val="楷体_GB2312"/>
        <charset val="134"/>
      </rPr>
      <t>产权归属:</t>
    </r>
    <r>
      <rPr>
        <sz val="20"/>
        <rFont val="楷体_GB2312"/>
        <charset val="134"/>
      </rPr>
      <t>石莲寺村股份经济合作社</t>
    </r>
    <r>
      <rPr>
        <b/>
        <sz val="20"/>
        <rFont val="楷体_GB2312"/>
        <charset val="134"/>
      </rPr>
      <t xml:space="preserve">
资产管护：</t>
    </r>
    <r>
      <rPr>
        <sz val="20"/>
        <rFont val="楷体_GB2312"/>
        <charset val="134"/>
      </rPr>
      <t xml:space="preserve">石莲寺村股份经济合作社
</t>
    </r>
    <r>
      <rPr>
        <b/>
        <sz val="20"/>
        <rFont val="楷体_GB2312"/>
        <charset val="134"/>
      </rPr>
      <t>绩效目标：</t>
    </r>
    <r>
      <rPr>
        <sz val="20"/>
        <rFont val="楷体_GB2312"/>
        <charset val="134"/>
      </rPr>
      <t>通过项目实施，改善群众生产生活基础设施条件，为1111户群众出行提供便利。其中脱贫户、监测户为152户564人。</t>
    </r>
  </si>
  <si>
    <t>2025年眉县汤峪镇钟吕坪村道路硬化项目（三）</t>
  </si>
  <si>
    <r>
      <rPr>
        <b/>
        <sz val="20"/>
        <rFont val="楷体_GB2312"/>
        <charset val="134"/>
      </rPr>
      <t>建设内容：共计实施长度为834米，面积3159平方米。</t>
    </r>
    <r>
      <rPr>
        <sz val="20"/>
        <rFont val="楷体_GB2312"/>
        <charset val="134"/>
      </rPr>
      <t>其中，十四组村东至村西道路硬化长480米、宽4米，十四组其他路段硬化长354米、宽3.5米；厚度均为18厘米，C25混凝土。</t>
    </r>
    <r>
      <rPr>
        <b/>
        <sz val="20"/>
        <rFont val="楷体_GB2312"/>
        <charset val="134"/>
      </rPr>
      <t xml:space="preserve">
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</si>
  <si>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 xml:space="preserve">钟吕坪村股份经济合作社
</t>
    </r>
    <r>
      <rPr>
        <b/>
        <sz val="20"/>
        <rFont val="楷体_GB2312"/>
        <charset val="134"/>
      </rPr>
      <t>资产管护：</t>
    </r>
    <r>
      <rPr>
        <sz val="20"/>
        <rFont val="楷体_GB2312"/>
        <charset val="134"/>
      </rPr>
      <t xml:space="preserve">钟吕坪村股份经济合作社
</t>
    </r>
    <r>
      <rPr>
        <b/>
        <sz val="20"/>
        <rFont val="楷体_GB2312"/>
        <charset val="134"/>
      </rPr>
      <t>通过项目实施，</t>
    </r>
    <r>
      <rPr>
        <sz val="20"/>
        <rFont val="楷体_GB2312"/>
        <charset val="134"/>
      </rPr>
      <t>改善群众生产生活基础设施条件，为18户群众出行提供便利。其中脱贫户、监测户为5户13人。</t>
    </r>
  </si>
  <si>
    <t>钟吕
坪村</t>
  </si>
  <si>
    <t>2025年眉县槐芽镇柿林村道路硬化项目</t>
  </si>
  <si>
    <r>
      <rPr>
        <b/>
        <sz val="20"/>
        <rFont val="楷体_GB2312"/>
        <charset val="134"/>
      </rPr>
      <t>建设内容：共计实施长度为323米，面积1260.5平方米。</t>
    </r>
    <r>
      <rPr>
        <sz val="20"/>
        <rFont val="楷体_GB2312"/>
        <charset val="134"/>
      </rPr>
      <t>其中，二组刘仓怀门前至任红杉门前长59米，宽4.5米；崔秋果至照壁前长48米，宽4.5米；六组主路至徐志刚门前长46米，宽4米；二组街北长170米，宽3.5米，厚度均为18厘米，C25混凝土。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</si>
  <si>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 xml:space="preserve">柿林村股份经济合作社
</t>
    </r>
    <r>
      <rPr>
        <b/>
        <sz val="20"/>
        <rFont val="楷体_GB2312"/>
        <charset val="134"/>
      </rPr>
      <t>资产管护：</t>
    </r>
    <r>
      <rPr>
        <sz val="20"/>
        <rFont val="楷体_GB2312"/>
        <charset val="134"/>
      </rPr>
      <t xml:space="preserve">柿林村股份经济合作社
</t>
    </r>
    <r>
      <rPr>
        <b/>
        <sz val="20"/>
        <rFont val="楷体_GB2312"/>
        <charset val="134"/>
      </rPr>
      <t>绩效目标</t>
    </r>
    <r>
      <rPr>
        <sz val="20"/>
        <rFont val="楷体_GB2312"/>
        <charset val="134"/>
      </rPr>
      <t>：改善群众生产生活基础设施条件，为359户群众出行提供便利。其中脱贫户、监测户为44户176人。</t>
    </r>
  </si>
  <si>
    <t>柿林村</t>
  </si>
  <si>
    <t>2025年金渠镇金渠村道路水泥硬化项目</t>
  </si>
  <si>
    <r>
      <rPr>
        <b/>
        <sz val="20"/>
        <rFont val="楷体_GB2312"/>
        <charset val="134"/>
      </rPr>
      <t>建设内容：共计实施长度为524米，面积2358平方米。</t>
    </r>
    <r>
      <rPr>
        <sz val="20"/>
        <rFont val="楷体_GB2312"/>
        <charset val="134"/>
      </rPr>
      <t>三组硬化街道长245米，宽4.5米。十三组硬化街道长279米，宽4.5米，厚度均为18厘米，C25混凝土。</t>
    </r>
  </si>
  <si>
    <t>2025年
8月-9月</t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</si>
  <si>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>金渠村股份经济合作社</t>
    </r>
    <r>
      <rPr>
        <b/>
        <sz val="20"/>
        <rFont val="楷体_GB2312"/>
        <charset val="134"/>
      </rPr>
      <t xml:space="preserve">
资产管护：</t>
    </r>
    <r>
      <rPr>
        <sz val="20"/>
        <rFont val="楷体_GB2312"/>
        <charset val="134"/>
      </rPr>
      <t>金渠村股份经济合作社</t>
    </r>
    <r>
      <rPr>
        <b/>
        <sz val="20"/>
        <rFont val="楷体_GB2312"/>
        <charset val="134"/>
      </rPr>
      <t xml:space="preserve">
绩效目标：</t>
    </r>
    <r>
      <rPr>
        <sz val="20"/>
        <rFont val="楷体_GB2312"/>
        <charset val="134"/>
      </rPr>
      <t>改善群众生产生活基础设施条件，为365户群众出行提供便利。其中脱贫户、监测户为134户365人。</t>
    </r>
  </si>
  <si>
    <t>金渠镇</t>
  </si>
  <si>
    <t>金渠村</t>
  </si>
  <si>
    <t>2025年横渠镇红祥村道路水泥硬化项目</t>
  </si>
  <si>
    <r>
      <rPr>
        <b/>
        <sz val="20"/>
        <rFont val="楷体_GB2312"/>
        <charset val="134"/>
      </rPr>
      <t>建设内容：共计实施长度为679米，面积2716平方米。</t>
    </r>
    <r>
      <rPr>
        <sz val="20"/>
        <rFont val="楷体_GB2312"/>
        <charset val="134"/>
      </rPr>
      <t>一组至三组连接路（长172米，宽4.5米），十组（沙西地）路长355米，宽4米，（坎下地）长152米，宽4米，厚度均为18厘米，C25混凝土。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</si>
  <si>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 xml:space="preserve">红祥村股份经济合作社
</t>
    </r>
    <r>
      <rPr>
        <b/>
        <sz val="20"/>
        <rFont val="楷体_GB2312"/>
        <charset val="134"/>
      </rPr>
      <t>资产管护：</t>
    </r>
    <r>
      <rPr>
        <sz val="20"/>
        <rFont val="楷体_GB2312"/>
        <charset val="134"/>
      </rPr>
      <t xml:space="preserve">红祥村股份经济合作社
</t>
    </r>
    <r>
      <rPr>
        <b/>
        <sz val="20"/>
        <rFont val="楷体_GB2312"/>
        <charset val="134"/>
      </rPr>
      <t>绩效目标：</t>
    </r>
    <r>
      <rPr>
        <sz val="20"/>
        <rFont val="楷体_GB2312"/>
        <charset val="134"/>
      </rPr>
      <t>通过项目实施，改善群众生产生活基础设施条件，为1534户群众出行提供便利。其中脱贫户、监测户为197户584人。</t>
    </r>
  </si>
  <si>
    <t>红祥村</t>
  </si>
  <si>
    <t>18</t>
  </si>
  <si>
    <t>2025年眉县营头镇红河谷村道路硬化项目（一）</t>
  </si>
  <si>
    <r>
      <rPr>
        <b/>
        <sz val="20"/>
        <rFont val="楷体_GB2312"/>
        <charset val="134"/>
      </rPr>
      <t>建设内容：共计实施长度为534米，面积2136平方米。</t>
    </r>
    <r>
      <rPr>
        <sz val="20"/>
        <rFont val="楷体_GB2312"/>
        <charset val="134"/>
      </rPr>
      <t>红河谷村十五组道路水泥硬化一段路长534米，宽4米，厚度18厘米，C25混凝土。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</si>
  <si>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 xml:space="preserve">红河谷村股份经济合作社
</t>
    </r>
    <r>
      <rPr>
        <b/>
        <sz val="20"/>
        <rFont val="楷体_GB2312"/>
        <charset val="134"/>
      </rPr>
      <t>资产管护：</t>
    </r>
    <r>
      <rPr>
        <sz val="20"/>
        <rFont val="楷体_GB2312"/>
        <charset val="134"/>
      </rPr>
      <t xml:space="preserve">红河谷村股份经济合作社
</t>
    </r>
    <r>
      <rPr>
        <b/>
        <sz val="20"/>
        <rFont val="楷体_GB2312"/>
        <charset val="134"/>
      </rPr>
      <t>绩效目标：</t>
    </r>
    <r>
      <rPr>
        <sz val="20"/>
        <rFont val="楷体_GB2312"/>
        <charset val="134"/>
      </rPr>
      <t>通过项目实施，改善群众生产生活基础设施条件，为195户群众出行提供便利。其中脱贫户、监测户为42户115人。</t>
    </r>
  </si>
  <si>
    <t>红河
谷村</t>
  </si>
  <si>
    <t>②产业路、资源路、旅游路建设</t>
  </si>
  <si>
    <t>2025年眉县首善街办三和村80亩猕猴桃示范园生产路硬化项目</t>
  </si>
  <si>
    <r>
      <rPr>
        <b/>
        <sz val="20"/>
        <rFont val="楷体_GB2312"/>
        <charset val="134"/>
      </rPr>
      <t>建设内容：共计实施长度为562米，面积2248平方米。</t>
    </r>
    <r>
      <rPr>
        <sz val="20"/>
        <rFont val="楷体_GB2312"/>
        <charset val="134"/>
      </rPr>
      <t>新修三组生产路，长562米,宽4米，厚度18厘米，C25混凝土。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</si>
  <si>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>三和村股份经济合作社</t>
    </r>
    <r>
      <rPr>
        <b/>
        <sz val="20"/>
        <rFont val="楷体_GB2312"/>
        <charset val="134"/>
      </rPr>
      <t xml:space="preserve">
资产管护：</t>
    </r>
    <r>
      <rPr>
        <sz val="20"/>
        <rFont val="楷体_GB2312"/>
        <charset val="134"/>
      </rPr>
      <t>三和村股份经济合作社</t>
    </r>
    <r>
      <rPr>
        <b/>
        <sz val="20"/>
        <rFont val="楷体_GB2312"/>
        <charset val="134"/>
      </rPr>
      <t xml:space="preserve">
绩效目标：</t>
    </r>
    <r>
      <rPr>
        <sz val="20"/>
        <rFont val="楷体_GB2312"/>
        <charset val="134"/>
      </rPr>
      <t>通过项目实施，改善群众猕猴桃运输条件，为997户群众运输农产品提供便利，解决农作机械车辆进入田间地头问题。其中脱贫户、监测户为94户346人。</t>
    </r>
  </si>
  <si>
    <t>三和村</t>
  </si>
  <si>
    <t>2025年首善街办第五村160亩猕猴桃示范园生产路硬化项目</t>
  </si>
  <si>
    <r>
      <rPr>
        <b/>
        <sz val="20"/>
        <rFont val="楷体_GB2312"/>
        <charset val="134"/>
      </rPr>
      <t>建设内容：共计实施长度为760米，面积3040平方米。</t>
    </r>
    <r>
      <rPr>
        <sz val="20"/>
        <rFont val="楷体_GB2312"/>
        <charset val="134"/>
      </rPr>
      <t>新修水泥硬化第五村三组至北凹道长760米，宽4米，厚度18厘米，C25混凝土。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</si>
  <si>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 xml:space="preserve">第五村股份经济合作社
</t>
    </r>
    <r>
      <rPr>
        <b/>
        <sz val="20"/>
        <rFont val="楷体_GB2312"/>
        <charset val="134"/>
      </rPr>
      <t>资产管护：</t>
    </r>
    <r>
      <rPr>
        <sz val="20"/>
        <rFont val="楷体_GB2312"/>
        <charset val="134"/>
      </rPr>
      <t xml:space="preserve">第五村股份经济合作社
</t>
    </r>
    <r>
      <rPr>
        <b/>
        <sz val="20"/>
        <rFont val="楷体_GB2312"/>
        <charset val="134"/>
      </rPr>
      <t>绩效目标：</t>
    </r>
    <r>
      <rPr>
        <sz val="20"/>
        <rFont val="楷体_GB2312"/>
        <charset val="134"/>
      </rPr>
      <t>通过项目实施，改善群众猕猴桃运输条件，为773户群众运输农产品提供便利，解决农作机械车辆进入田间地头问题。其中脱贫户、监测户为26户95人。</t>
    </r>
  </si>
  <si>
    <t>第五村</t>
  </si>
  <si>
    <t>2025年眉县首善街办通远村200亩大樱桃示范园生产路硬化项目</t>
  </si>
  <si>
    <r>
      <rPr>
        <b/>
        <sz val="20"/>
        <rFont val="楷体_GB2312"/>
        <charset val="134"/>
      </rPr>
      <t>建设内容：共计实施长度为488米，面积1952平方米。</t>
    </r>
    <r>
      <rPr>
        <sz val="20"/>
        <rFont val="楷体_GB2312"/>
        <charset val="134"/>
      </rPr>
      <t>新修一组生产路，长488米，宽4米，厚度18厘米，C25混凝土。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</si>
  <si>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 xml:space="preserve">通远村股份经济合作社
</t>
    </r>
    <r>
      <rPr>
        <b/>
        <sz val="20"/>
        <rFont val="楷体_GB2312"/>
        <charset val="134"/>
      </rPr>
      <t>资产管护：</t>
    </r>
    <r>
      <rPr>
        <sz val="20"/>
        <rFont val="楷体_GB2312"/>
        <charset val="134"/>
      </rPr>
      <t xml:space="preserve">通远村股份经济合作社
</t>
    </r>
    <r>
      <rPr>
        <b/>
        <sz val="20"/>
        <rFont val="楷体_GB2312"/>
        <charset val="134"/>
      </rPr>
      <t>绩效目标：</t>
    </r>
    <r>
      <rPr>
        <sz val="20"/>
        <rFont val="楷体_GB2312"/>
        <charset val="134"/>
      </rPr>
      <t>通过项目实施，改善群众猕猴桃运输条件，为932户群众运输农产品提供便利，解决农作机械车辆进入田间地头问题。其中脱贫户、监测户为74户153人。</t>
    </r>
  </si>
  <si>
    <t>通远村</t>
  </si>
  <si>
    <t>2025年眉县齐镇南寨村300亩猕猴桃示范园产业路道路硬化项目</t>
  </si>
  <si>
    <r>
      <rPr>
        <b/>
        <sz val="20"/>
        <rFont val="楷体_GB2312"/>
        <charset val="134"/>
      </rPr>
      <t>建设内容：共计实施长度为1416米，面积5384平方米。</t>
    </r>
    <r>
      <rPr>
        <sz val="20"/>
        <rFont val="楷体_GB2312"/>
        <charset val="134"/>
      </rPr>
      <t>其中，十一组水泥硬化产业道路长980米，宽4米；十组水泥硬化产业路包含两段，一段长120米、宽4米，另一段长316米、宽3米；道路厚度均为18厘米，C25混凝土。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</si>
  <si>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 xml:space="preserve">南寨村股份经济合作社
</t>
    </r>
    <r>
      <rPr>
        <b/>
        <sz val="20"/>
        <rFont val="楷体_GB2312"/>
        <charset val="134"/>
      </rPr>
      <t>资产管护：</t>
    </r>
    <r>
      <rPr>
        <sz val="20"/>
        <rFont val="楷体_GB2312"/>
        <charset val="134"/>
      </rPr>
      <t xml:space="preserve">南寨村股份经济合作社
</t>
    </r>
    <r>
      <rPr>
        <b/>
        <sz val="20"/>
        <rFont val="楷体_GB2312"/>
        <charset val="134"/>
      </rPr>
      <t>绩效目标：</t>
    </r>
    <r>
      <rPr>
        <sz val="20"/>
        <rFont val="楷体_GB2312"/>
        <charset val="134"/>
      </rPr>
      <t>通过项目实施，改善群众猕猴桃运输条件，为265户群众运输农产品提供便利，解决农作机械车辆进入田间地头问题。其中脱贫户、监测户为21户63人。</t>
    </r>
  </si>
  <si>
    <t>南寨村</t>
  </si>
  <si>
    <t>2025年眉县常兴镇北渭村645亩猕猴桃示范园产业路水泥硬化项目</t>
  </si>
  <si>
    <r>
      <rPr>
        <b/>
        <sz val="20"/>
        <rFont val="楷体_GB2312"/>
        <charset val="134"/>
      </rPr>
      <t>建设内容：共计实施长度为300米，面积1050平方米。</t>
    </r>
    <r>
      <rPr>
        <sz val="20"/>
        <rFont val="楷体_GB2312"/>
        <charset val="134"/>
      </rPr>
      <t>1组长300米，宽3.5米，厚度18厘米，C25混凝土。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</si>
  <si>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 xml:space="preserve">北渭村股份经济合作社
</t>
    </r>
    <r>
      <rPr>
        <b/>
        <sz val="20"/>
        <rFont val="楷体_GB2312"/>
        <charset val="134"/>
      </rPr>
      <t>资产管护：</t>
    </r>
    <r>
      <rPr>
        <sz val="20"/>
        <rFont val="楷体_GB2312"/>
        <charset val="134"/>
      </rPr>
      <t xml:space="preserve">北渭村股份经济合作社
</t>
    </r>
    <r>
      <rPr>
        <b/>
        <sz val="20"/>
        <rFont val="楷体_GB2312"/>
        <charset val="134"/>
      </rPr>
      <t>绩效目标：</t>
    </r>
    <r>
      <rPr>
        <sz val="20"/>
        <rFont val="楷体_GB2312"/>
        <charset val="134"/>
      </rPr>
      <t>通过项目实施，改善群众猕猴桃运输条件，为858户群众运输农产品提供便利，解决农作机械车辆进入田间地头问题。其中脱贫户、监测户为133户475人。</t>
    </r>
  </si>
  <si>
    <t>北渭村</t>
  </si>
  <si>
    <t>2025年眉县营头镇万霞村猕猴桃示范园172亩产业路水泥硬化项目</t>
  </si>
  <si>
    <r>
      <rPr>
        <b/>
        <sz val="20"/>
        <rFont val="楷体_GB2312"/>
        <charset val="134"/>
      </rPr>
      <t>建设内容：共计实施长度为351米，面积1053平方米。</t>
    </r>
    <r>
      <rPr>
        <sz val="20"/>
        <rFont val="楷体_GB2312"/>
        <charset val="134"/>
      </rPr>
      <t>万霞村10组生产路水泥硬化长351米，宽3米，厚18厘米，C25混凝土。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</si>
  <si>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 xml:space="preserve">万霞村股份经济合作社
</t>
    </r>
    <r>
      <rPr>
        <b/>
        <sz val="20"/>
        <rFont val="楷体_GB2312"/>
        <charset val="134"/>
      </rPr>
      <t>资产管护：</t>
    </r>
    <r>
      <rPr>
        <sz val="20"/>
        <rFont val="楷体_GB2312"/>
        <charset val="134"/>
      </rPr>
      <t xml:space="preserve">万霞村股份经济合作社
</t>
    </r>
    <r>
      <rPr>
        <b/>
        <sz val="20"/>
        <rFont val="楷体_GB2312"/>
        <charset val="134"/>
      </rPr>
      <t>绩效目标：</t>
    </r>
    <r>
      <rPr>
        <sz val="20"/>
        <rFont val="楷体_GB2312"/>
        <charset val="134"/>
      </rPr>
      <t>通过项目实施，改善群众猕猴桃运输条件，为224户群众运输农产品提供便利，解决农作机械车辆进入田间地头问题。脱贫户11户36人。</t>
    </r>
  </si>
  <si>
    <t>万霞村</t>
  </si>
  <si>
    <t>2025年横渠镇西寨村水泥道路硬化项目</t>
  </si>
  <si>
    <r>
      <rPr>
        <b/>
        <sz val="20"/>
        <rFont val="楷体_GB2312"/>
        <charset val="134"/>
      </rPr>
      <t>建设内容：共计实施长度为1300米，面积5200平方米。</t>
    </r>
    <r>
      <rPr>
        <sz val="20"/>
        <rFont val="楷体_GB2312"/>
        <charset val="134"/>
      </rPr>
      <t xml:space="preserve">安沟桥到西寨村路长1300米宽4米，厚度18厘米，C25混凝土。
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</si>
  <si>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 xml:space="preserve">西寨村股份经济合作社
</t>
    </r>
    <r>
      <rPr>
        <b/>
        <sz val="20"/>
        <rFont val="楷体_GB2312"/>
        <charset val="134"/>
      </rPr>
      <t>资产管护：</t>
    </r>
    <r>
      <rPr>
        <sz val="20"/>
        <rFont val="楷体_GB2312"/>
        <charset val="134"/>
      </rPr>
      <t xml:space="preserve">西寨村股份经济合作社
</t>
    </r>
    <r>
      <rPr>
        <b/>
        <sz val="20"/>
        <rFont val="楷体_GB2312"/>
        <charset val="134"/>
      </rPr>
      <t>绩效目标：</t>
    </r>
    <r>
      <rPr>
        <sz val="20"/>
        <rFont val="楷体_GB2312"/>
        <charset val="134"/>
      </rPr>
      <t>通过项目实施，改善群众生产生活基础设施条件，为260户群众出行提供便利。其中脱贫户、监测户为65户202人。</t>
    </r>
  </si>
  <si>
    <t>2.人居环
境整治</t>
  </si>
  <si>
    <t>①农村污水治理</t>
  </si>
  <si>
    <t>2025年眉县横渠镇横渠村（孙家塬）排污管网基础设施项目</t>
  </si>
  <si>
    <r>
      <rPr>
        <b/>
        <sz val="20"/>
        <rFont val="楷体_GB2312"/>
        <charset val="134"/>
      </rPr>
      <t>建设内容：</t>
    </r>
    <r>
      <rPr>
        <sz val="20"/>
        <rFont val="楷体_GB2312"/>
        <charset val="134"/>
      </rPr>
      <t>在横渠村12组、14组新建污水收集管网φ300mm HDPE双壁波纹管2000m，φ700mm污水检查井40座；铺设收集管道φ100mPVC排水管1860m。  人工湿地维护：更换湿地滤料176m</t>
    </r>
    <r>
      <rPr>
        <sz val="20"/>
        <rFont val="宋体"/>
        <charset val="134"/>
      </rPr>
      <t>³</t>
    </r>
    <r>
      <rPr>
        <sz val="20"/>
        <rFont val="楷体_GB2312"/>
        <charset val="134"/>
      </rPr>
      <t>，预处理池清淤8m</t>
    </r>
    <r>
      <rPr>
        <sz val="20"/>
        <rFont val="宋体"/>
        <charset val="134"/>
      </rPr>
      <t>³</t>
    </r>
    <r>
      <rPr>
        <sz val="20"/>
        <rFont val="楷体_GB2312"/>
        <charset val="134"/>
      </rPr>
      <t>，新建304不锈钢护栏56m，栽种芦苇160</t>
    </r>
    <r>
      <rPr>
        <sz val="20"/>
        <rFont val="宋体"/>
        <charset val="134"/>
      </rPr>
      <t>㎡</t>
    </r>
    <r>
      <rPr>
        <sz val="20"/>
        <rFont val="楷体_GB2312"/>
        <charset val="134"/>
      </rPr>
      <t>。对原有涝池进行卫生填埋，外购素土土方量600m</t>
    </r>
    <r>
      <rPr>
        <sz val="20"/>
        <rFont val="宋体"/>
        <charset val="134"/>
      </rPr>
      <t>³</t>
    </r>
    <r>
      <rPr>
        <sz val="20"/>
        <rFont val="楷体_GB2312"/>
        <charset val="134"/>
      </rPr>
      <t>。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</si>
  <si>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>横渠村股份经济合作社</t>
    </r>
    <r>
      <rPr>
        <b/>
        <sz val="20"/>
        <rFont val="楷体_GB2312"/>
        <charset val="134"/>
      </rPr>
      <t xml:space="preserve">
资产管护：</t>
    </r>
    <r>
      <rPr>
        <sz val="20"/>
        <rFont val="楷体_GB2312"/>
        <charset val="134"/>
      </rPr>
      <t>横渠村股份经济合作社</t>
    </r>
    <r>
      <rPr>
        <b/>
        <sz val="20"/>
        <rFont val="楷体_GB2312"/>
        <charset val="134"/>
      </rPr>
      <t xml:space="preserve">
绩效目标：</t>
    </r>
    <r>
      <rPr>
        <sz val="20"/>
        <rFont val="楷体_GB2312"/>
        <charset val="134"/>
      </rPr>
      <t>通过项目的实施，有效解决41户脱贫户和390户村民的生活污水排放问题，提升村容村貌。</t>
    </r>
  </si>
  <si>
    <t>横渠村</t>
  </si>
  <si>
    <t>宝鸡市生态环境局眉县分局</t>
  </si>
  <si>
    <t>②村容村
貌提升</t>
  </si>
  <si>
    <t>2025眉县常兴镇武安新村人居环境整治项目</t>
  </si>
  <si>
    <r>
      <rPr>
        <b/>
        <sz val="20"/>
        <rFont val="楷体_GB2312"/>
        <charset val="134"/>
      </rPr>
      <t>建设内容：</t>
    </r>
    <r>
      <rPr>
        <sz val="20"/>
        <rFont val="楷体_GB2312"/>
        <charset val="134"/>
      </rPr>
      <t>建设内容：1.水泥硬化路面956平方米（长239米、宽4米、厚度18厘米）。2.5-9组街道污水渠道修缮，渠道规格为直径1.2米（高32厘米、宽50厘米。3.配套加盖水泥承重地漏式盖板1100米，（长55厘米、宽50厘米、厚度15厘米）4.开挖回填排污管网渠道长1400米，宽0.8米。5.白起祠门前排污管网工程：管网长度300米（30波纹暗管）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</si>
  <si>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>武安新村股份经济合作社</t>
    </r>
    <r>
      <rPr>
        <b/>
        <sz val="20"/>
        <rFont val="楷体_GB2312"/>
        <charset val="134"/>
      </rPr>
      <t xml:space="preserve">
资产管护：</t>
    </r>
    <r>
      <rPr>
        <sz val="20"/>
        <rFont val="楷体_GB2312"/>
        <charset val="134"/>
      </rPr>
      <t>武安新村股份经济合作社</t>
    </r>
    <r>
      <rPr>
        <b/>
        <sz val="20"/>
        <rFont val="楷体_GB2312"/>
        <charset val="134"/>
      </rPr>
      <t xml:space="preserve">
绩效目标：</t>
    </r>
    <r>
      <rPr>
        <sz val="20"/>
        <rFont val="楷体_GB2312"/>
        <charset val="134"/>
      </rPr>
      <t>通过项目实施，完善基础设施，提升环境卫生水平，改善79户脱贫户（含监测户）289名脱贫群众生产生活条件，总受益人口2320人。</t>
    </r>
  </si>
  <si>
    <t>武安
新村</t>
  </si>
  <si>
    <t>2025年槐芽镇西街村人居环境整治提升项目</t>
  </si>
  <si>
    <r>
      <rPr>
        <b/>
        <sz val="20"/>
        <rFont val="楷体_GB2312"/>
        <charset val="134"/>
      </rPr>
      <t>建设内容：</t>
    </r>
    <r>
      <rPr>
        <sz val="20"/>
        <rFont val="楷体_GB2312"/>
        <charset val="134"/>
      </rPr>
      <t>1.一组铺设主污水管网195米（波纹管Φ50cm），配套检查井5个（规格90cm×65cm）；铺设污水管网360米（波纹管Φ30cm），配套检查井10个（规格60cm×40cm）。2.三组铺设污水管网186米（波纹管Φ30cm）；农户门前检查井10个（规格30cm×50cm），沉淀池2个（直径80cm、深度60cm，井盖材质为铁盖，厚度3cm，沉淀池周边为混凝土浇筑，厚度8cm）。3.七组至八组铺设污水管网100米（波纹管Φ30cm）。4.一组铺设道沿石68米（单体规格：长80cm×高30cm×厚15cm）。5.槐小路补修道沿石254米（单体规格：长80cm×高30cm×厚15cm）。6.配置分类垃圾桶8个（材质为镀锌板，规格：宽1m×高90cm×厚35cm）。</t>
    </r>
  </si>
  <si>
    <r>
      <rPr>
        <b/>
        <sz val="20"/>
        <rFont val="楷体_GB2312"/>
        <charset val="134"/>
      </rPr>
      <t>产权归属：</t>
    </r>
    <r>
      <rPr>
        <sz val="20"/>
        <rFont val="楷体_GB2312"/>
        <charset val="134"/>
      </rPr>
      <t>西街村股份经济合作社</t>
    </r>
    <r>
      <rPr>
        <b/>
        <sz val="20"/>
        <rFont val="楷体_GB2312"/>
        <charset val="134"/>
      </rPr>
      <t xml:space="preserve">
资产管护：</t>
    </r>
    <r>
      <rPr>
        <sz val="20"/>
        <rFont val="楷体_GB2312"/>
        <charset val="134"/>
      </rPr>
      <t>西街村股份经济合作社</t>
    </r>
    <r>
      <rPr>
        <b/>
        <sz val="20"/>
        <rFont val="楷体_GB2312"/>
        <charset val="134"/>
      </rPr>
      <t xml:space="preserve">
绩效目标：</t>
    </r>
    <r>
      <rPr>
        <sz val="20"/>
        <rFont val="楷体_GB2312"/>
        <charset val="134"/>
      </rPr>
      <t>通过项目实施，完善基础设施，提升环境卫生水平，改善77户265人脱贫户（含监测户）生产生活条件，总受益人口2432人，群众满意率达98%以上。</t>
    </r>
  </si>
  <si>
    <t>西街村</t>
  </si>
  <si>
    <t>槐芽镇
人民政府</t>
  </si>
  <si>
    <t>柴铭</t>
  </si>
  <si>
    <t>0917-5624858</t>
  </si>
  <si>
    <t>七、项目管理费</t>
  </si>
  <si>
    <t>2025年项目管理费项目</t>
  </si>
  <si>
    <t>2025年财政衔接资金项目管理费。</t>
  </si>
  <si>
    <r>
      <rPr>
        <b/>
        <sz val="20"/>
        <rFont val="楷体_GB2312"/>
        <charset val="134"/>
      </rPr>
      <t>绩效目标：</t>
    </r>
    <r>
      <rPr>
        <sz val="20"/>
        <rFont val="楷体_GB2312"/>
        <charset val="134"/>
      </rPr>
      <t>通过使用项目管理费，规范项目流程管理，做好项目实施保障工作。</t>
    </r>
  </si>
  <si>
    <t>项目前期设计、评审、招标、监理以及验收等与项目管理相关的支出。</t>
  </si>
  <si>
    <t>崔军强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</si>
</sst>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sz val="36"/>
      <name val="宋体"/>
      <charset val="134"/>
    </font>
    <font>
      <sz val="20"/>
      <name val="仿宋_GB2312"/>
      <charset val="134"/>
    </font>
    <font>
      <b/>
      <sz val="20"/>
      <name val="仿宋_GB2312"/>
      <charset val="134"/>
    </font>
    <font>
      <sz val="14"/>
      <name val="仿宋_GB2312"/>
      <charset val="134"/>
    </font>
    <font>
      <sz val="16"/>
      <name val="楷体_GB2312"/>
      <charset val="134"/>
    </font>
    <font>
      <sz val="18"/>
      <name val="宋体"/>
      <charset val="134"/>
    </font>
    <font>
      <sz val="36"/>
      <name val="方正小标宋简体"/>
      <charset val="134"/>
    </font>
    <font>
      <b/>
      <sz val="12"/>
      <name val="黑体"/>
      <charset val="134"/>
    </font>
    <font>
      <sz val="16"/>
      <name val="仿宋_GB2312"/>
      <charset val="134"/>
    </font>
    <font>
      <sz val="20"/>
      <name val="仿宋"/>
      <charset val="134"/>
    </font>
    <font>
      <b/>
      <sz val="20"/>
      <name val="仿宋"/>
      <charset val="134"/>
    </font>
    <font>
      <sz val="16"/>
      <name val="黑体"/>
      <charset val="134"/>
    </font>
    <font>
      <b/>
      <sz val="16"/>
      <name val="仿宋_GB2312"/>
      <charset val="134"/>
    </font>
    <font>
      <sz val="20"/>
      <name val="楷体_GB2312"/>
      <charset val="134"/>
    </font>
    <font>
      <b/>
      <sz val="20"/>
      <name val="楷体_GB2312"/>
      <charset val="134"/>
    </font>
    <font>
      <b/>
      <sz val="18"/>
      <name val="楷体_GB2312"/>
      <charset val="134"/>
    </font>
    <font>
      <b/>
      <sz val="14"/>
      <color theme="1"/>
      <name val="黑体"/>
      <charset val="134"/>
    </font>
    <font>
      <sz val="14"/>
      <color theme="1"/>
      <name val="仿宋_GB2312"/>
      <charset val="134"/>
    </font>
    <font>
      <sz val="18"/>
      <name val="楷体_GB2312"/>
      <charset val="134"/>
    </font>
    <font>
      <b/>
      <sz val="16"/>
      <name val="黑体"/>
      <charset val="134"/>
    </font>
    <font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134"/>
    </font>
    <font>
      <sz val="18"/>
      <name val="Times New Roman"/>
      <charset val="134"/>
    </font>
    <font>
      <sz val="2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left" vertical="center" wrapText="1"/>
    </xf>
    <xf numFmtId="0" fontId="15" fillId="0" borderId="2" xfId="5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2" xfId="49" applyFont="1" applyFill="1" applyBorder="1" applyAlignment="1">
      <alignment horizontal="center" vertical="center" wrapText="1"/>
    </xf>
    <xf numFmtId="0" fontId="16" fillId="0" borderId="2" xfId="49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16" fillId="2" borderId="2" xfId="49" applyFont="1" applyFill="1" applyBorder="1" applyAlignment="1">
      <alignment horizontal="left" vertical="center" wrapText="1"/>
    </xf>
    <xf numFmtId="0" fontId="15" fillId="2" borderId="2" xfId="49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justify" vertical="center" wrapText="1"/>
    </xf>
    <xf numFmtId="0" fontId="16" fillId="2" borderId="2" xfId="52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justify" vertical="center" wrapText="1"/>
    </xf>
    <xf numFmtId="0" fontId="16" fillId="0" borderId="2" xfId="52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/>
    </xf>
    <xf numFmtId="0" fontId="16" fillId="0" borderId="2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15" fillId="0" borderId="2" xfId="5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176" fontId="15" fillId="0" borderId="2" xfId="49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176" fontId="15" fillId="2" borderId="2" xfId="49" applyNumberFormat="1" applyFont="1" applyFill="1" applyBorder="1" applyAlignment="1">
      <alignment horizontal="center" vertical="center" wrapText="1"/>
    </xf>
    <xf numFmtId="176" fontId="15" fillId="2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 wrapText="1"/>
    </xf>
    <xf numFmtId="0" fontId="20" fillId="0" borderId="2" xfId="49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176" fontId="9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51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4" xfId="51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176" fontId="15" fillId="2" borderId="2" xfId="0" applyNumberFormat="1" applyFont="1" applyFill="1" applyBorder="1" applyAlignment="1">
      <alignment vertical="center"/>
    </xf>
    <xf numFmtId="176" fontId="20" fillId="0" borderId="2" xfId="0" applyNumberFormat="1" applyFont="1" applyFill="1" applyBorder="1" applyAlignment="1">
      <alignment horizontal="center" vertical="center" wrapText="1"/>
    </xf>
    <xf numFmtId="176" fontId="22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 wrapText="1"/>
    </xf>
    <xf numFmtId="0" fontId="15" fillId="0" borderId="2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  <cellStyle name="常规 3" xfId="51"/>
    <cellStyle name="常规 2 2" xfId="52"/>
    <cellStyle name="常规 4" xfId="53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55"/>
  <sheetViews>
    <sheetView tabSelected="1" zoomScale="50" zoomScaleNormal="50" workbookViewId="0">
      <pane ySplit="6" topLeftCell="A37" activePane="bottomLeft" state="frozen"/>
      <selection/>
      <selection pane="bottomLeft" activeCell="B11" sqref="B11:B55"/>
    </sheetView>
  </sheetViews>
  <sheetFormatPr defaultColWidth="10" defaultRowHeight="20.4"/>
  <cols>
    <col min="1" max="1" width="15.4166666666667" style="10" customWidth="1"/>
    <col min="2" max="2" width="21.3888888888889" style="11" customWidth="1"/>
    <col min="3" max="3" width="98.3333333333333" style="11" customWidth="1"/>
    <col min="4" max="4" width="15.1759259259259" style="11" customWidth="1"/>
    <col min="5" max="5" width="69.3055555555556" style="11" customWidth="1"/>
    <col min="6" max="6" width="7.22222222222222" style="11" customWidth="1"/>
    <col min="7" max="7" width="12.9166666666667" style="11" customWidth="1"/>
    <col min="8" max="8" width="15.1388888888889" style="11" customWidth="1"/>
    <col min="9" max="11" width="7.36111111111111" style="11" customWidth="1"/>
    <col min="12" max="12" width="9.86111111111111" style="11" customWidth="1"/>
    <col min="13" max="13" width="9.5" style="11" customWidth="1"/>
    <col min="14" max="14" width="9.86111111111111" style="11" customWidth="1"/>
    <col min="15" max="15" width="13.0555555555556" style="11" customWidth="1"/>
    <col min="16" max="16" width="16.6666666666667" style="12" customWidth="1"/>
    <col min="17" max="17" width="15.8333333333333" style="12" customWidth="1"/>
    <col min="18" max="18" width="19.1666666666667" style="12" customWidth="1"/>
    <col min="19" max="19" width="19.787037037037" style="12" customWidth="1"/>
    <col min="20" max="20" width="18.75" style="12" customWidth="1"/>
    <col min="21" max="21" width="12.6666666666667" style="13" customWidth="1"/>
    <col min="22" max="22" width="19.8240740740741" style="11" customWidth="1"/>
    <col min="23" max="23" width="13.8888888888889" style="14" customWidth="1"/>
    <col min="24" max="24" width="20.537037037037" style="15" customWidth="1"/>
    <col min="25" max="25" width="13.1296296296296" style="15" customWidth="1"/>
    <col min="26" max="26" width="18.6759259259259" style="15" customWidth="1"/>
    <col min="27" max="27" width="19.25" style="15" customWidth="1"/>
    <col min="28" max="16384" width="10" style="15"/>
  </cols>
  <sheetData>
    <row r="1" s="1" customFormat="1" ht="45" customHeight="1" spans="1:2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68"/>
      <c r="Q1" s="68"/>
      <c r="R1" s="68"/>
      <c r="S1" s="68"/>
      <c r="T1" s="68"/>
      <c r="U1" s="95"/>
      <c r="V1" s="17"/>
    </row>
    <row r="2" s="2" customFormat="1" ht="73" customHeight="1" spans="1:2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69"/>
      <c r="Q2" s="69"/>
      <c r="R2" s="69"/>
      <c r="S2" s="69"/>
      <c r="T2" s="69"/>
      <c r="U2" s="96"/>
      <c r="V2" s="18"/>
      <c r="W2" s="18"/>
    </row>
    <row r="3" s="1" customFormat="1" ht="31" customHeight="1" spans="1:23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70"/>
      <c r="Q3" s="70"/>
      <c r="R3" s="70"/>
      <c r="S3" s="70"/>
      <c r="T3" s="70"/>
      <c r="U3" s="97"/>
      <c r="V3" s="98" t="s">
        <v>2</v>
      </c>
      <c r="W3" s="99"/>
    </row>
    <row r="4" s="1" customFormat="1" ht="31" customHeight="1" spans="1:27">
      <c r="A4" s="21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2" t="s">
        <v>9</v>
      </c>
      <c r="H4" s="22"/>
      <c r="I4" s="21" t="s">
        <v>10</v>
      </c>
      <c r="J4" s="22" t="s">
        <v>11</v>
      </c>
      <c r="K4" s="22" t="s">
        <v>12</v>
      </c>
      <c r="L4" s="71" t="s">
        <v>13</v>
      </c>
      <c r="M4" s="72"/>
      <c r="N4" s="73" t="s">
        <v>14</v>
      </c>
      <c r="O4" s="72"/>
      <c r="P4" s="74" t="s">
        <v>15</v>
      </c>
      <c r="Q4" s="100"/>
      <c r="R4" s="100"/>
      <c r="S4" s="100"/>
      <c r="T4" s="100"/>
      <c r="U4" s="101"/>
      <c r="V4" s="21" t="s">
        <v>16</v>
      </c>
      <c r="W4" s="102" t="s">
        <v>17</v>
      </c>
      <c r="X4" s="103" t="s">
        <v>18</v>
      </c>
      <c r="Y4" s="103" t="s">
        <v>19</v>
      </c>
      <c r="Z4" s="103" t="s">
        <v>20</v>
      </c>
      <c r="AA4" s="103" t="s">
        <v>21</v>
      </c>
    </row>
    <row r="5" s="1" customFormat="1" ht="31" customHeight="1" spans="1:27">
      <c r="A5" s="23"/>
      <c r="B5" s="23"/>
      <c r="C5" s="23"/>
      <c r="D5" s="23"/>
      <c r="E5" s="23"/>
      <c r="F5" s="23"/>
      <c r="G5" s="22"/>
      <c r="H5" s="22"/>
      <c r="I5" s="23"/>
      <c r="J5" s="22"/>
      <c r="K5" s="22"/>
      <c r="L5" s="75"/>
      <c r="M5" s="76"/>
      <c r="N5" s="77"/>
      <c r="O5" s="76"/>
      <c r="P5" s="78" t="s">
        <v>22</v>
      </c>
      <c r="Q5" s="78" t="s">
        <v>23</v>
      </c>
      <c r="R5" s="78"/>
      <c r="S5" s="78"/>
      <c r="T5" s="78"/>
      <c r="U5" s="104"/>
      <c r="V5" s="23"/>
      <c r="W5" s="105"/>
      <c r="X5" s="106"/>
      <c r="Y5" s="106"/>
      <c r="Z5" s="106"/>
      <c r="AA5" s="106"/>
    </row>
    <row r="6" s="1" customFormat="1" ht="31" customHeight="1" spans="1:27">
      <c r="A6" s="24"/>
      <c r="B6" s="24"/>
      <c r="C6" s="24"/>
      <c r="D6" s="24"/>
      <c r="E6" s="24"/>
      <c r="F6" s="24"/>
      <c r="G6" s="24" t="s">
        <v>24</v>
      </c>
      <c r="H6" s="24" t="s">
        <v>25</v>
      </c>
      <c r="I6" s="24"/>
      <c r="J6" s="22"/>
      <c r="K6" s="22"/>
      <c r="L6" s="79" t="s">
        <v>26</v>
      </c>
      <c r="M6" s="22" t="s">
        <v>27</v>
      </c>
      <c r="N6" s="22" t="s">
        <v>26</v>
      </c>
      <c r="O6" s="22" t="s">
        <v>27</v>
      </c>
      <c r="P6" s="78"/>
      <c r="Q6" s="107" t="s">
        <v>28</v>
      </c>
      <c r="R6" s="107" t="s">
        <v>29</v>
      </c>
      <c r="S6" s="107" t="s">
        <v>30</v>
      </c>
      <c r="T6" s="107" t="s">
        <v>31</v>
      </c>
      <c r="U6" s="108" t="s">
        <v>32</v>
      </c>
      <c r="V6" s="24"/>
      <c r="W6" s="109"/>
      <c r="X6" s="110"/>
      <c r="Y6" s="110"/>
      <c r="Z6" s="110"/>
      <c r="AA6" s="110"/>
    </row>
    <row r="7" s="3" customFormat="1" ht="52" customHeight="1" spans="1:27">
      <c r="A7" s="25" t="s">
        <v>33</v>
      </c>
      <c r="B7" s="26"/>
      <c r="C7" s="26"/>
      <c r="D7" s="26"/>
      <c r="E7" s="26"/>
      <c r="F7" s="27">
        <f>F8+F28+F31+F54</f>
        <v>29</v>
      </c>
      <c r="G7" s="27"/>
      <c r="H7" s="27"/>
      <c r="I7" s="27"/>
      <c r="J7" s="27"/>
      <c r="K7" s="27"/>
      <c r="L7" s="27"/>
      <c r="M7" s="27"/>
      <c r="N7" s="27"/>
      <c r="O7" s="27"/>
      <c r="P7" s="80">
        <f>P8+P28+P31+P54</f>
        <v>1839</v>
      </c>
      <c r="Q7" s="80">
        <f>Q8+Q28+Q31+Q54</f>
        <v>1839</v>
      </c>
      <c r="R7" s="80">
        <f>R8+R28+R31+R54</f>
        <v>390</v>
      </c>
      <c r="S7" s="80">
        <f>S8+S28+S31+S54</f>
        <v>1144</v>
      </c>
      <c r="T7" s="80">
        <f>T8+T28+T31+T54</f>
        <v>305</v>
      </c>
      <c r="U7" s="80"/>
      <c r="V7" s="111"/>
      <c r="W7" s="32"/>
      <c r="X7" s="112"/>
      <c r="Y7" s="118"/>
      <c r="Z7" s="118"/>
      <c r="AA7" s="112"/>
    </row>
    <row r="8" s="4" customFormat="1" ht="57" customHeight="1" spans="1:27">
      <c r="A8" s="28" t="s">
        <v>34</v>
      </c>
      <c r="B8" s="26"/>
      <c r="C8" s="27"/>
      <c r="D8" s="29"/>
      <c r="E8" s="29"/>
      <c r="F8" s="27">
        <f>F9+F13+F20+F26</f>
        <v>11</v>
      </c>
      <c r="G8" s="27"/>
      <c r="H8" s="27"/>
      <c r="I8" s="27"/>
      <c r="J8" s="27"/>
      <c r="K8" s="27"/>
      <c r="L8" s="27"/>
      <c r="M8" s="27"/>
      <c r="N8" s="27"/>
      <c r="O8" s="27"/>
      <c r="P8" s="80">
        <f>P9+P13+P20+P26</f>
        <v>1006</v>
      </c>
      <c r="Q8" s="80">
        <f>Q9+Q13+Q20+Q26</f>
        <v>1006</v>
      </c>
      <c r="R8" s="80">
        <f>R9+R13+R20+R26</f>
        <v>78</v>
      </c>
      <c r="S8" s="80">
        <f>S9+S13+S20+S26</f>
        <v>899</v>
      </c>
      <c r="T8" s="80">
        <f>T9+T13+T20+T26</f>
        <v>29</v>
      </c>
      <c r="U8" s="80"/>
      <c r="V8" s="27"/>
      <c r="W8" s="29"/>
      <c r="X8" s="113"/>
      <c r="Y8" s="119"/>
      <c r="Z8" s="119"/>
      <c r="AA8" s="113"/>
    </row>
    <row r="9" s="4" customFormat="1" ht="40.8" spans="1:27">
      <c r="A9" s="30" t="s">
        <v>35</v>
      </c>
      <c r="B9" s="26"/>
      <c r="C9" s="27"/>
      <c r="D9" s="26"/>
      <c r="E9" s="26"/>
      <c r="F9" s="26">
        <f>F10</f>
        <v>2</v>
      </c>
      <c r="G9" s="26"/>
      <c r="H9" s="26"/>
      <c r="I9" s="26"/>
      <c r="J9" s="26"/>
      <c r="K9" s="26"/>
      <c r="L9" s="26"/>
      <c r="M9" s="26"/>
      <c r="N9" s="26"/>
      <c r="O9" s="26"/>
      <c r="P9" s="81">
        <f>P10</f>
        <v>222</v>
      </c>
      <c r="Q9" s="81">
        <f>Q10</f>
        <v>222</v>
      </c>
      <c r="R9" s="81"/>
      <c r="S9" s="81">
        <f>S10</f>
        <v>222</v>
      </c>
      <c r="T9" s="81"/>
      <c r="U9" s="80"/>
      <c r="V9" s="27"/>
      <c r="W9" s="29"/>
      <c r="X9" s="41"/>
      <c r="Y9" s="39"/>
      <c r="Z9" s="39"/>
      <c r="AA9" s="120"/>
    </row>
    <row r="10" s="3" customFormat="1" ht="67" customHeight="1" spans="1:27">
      <c r="A10" s="25" t="s">
        <v>36</v>
      </c>
      <c r="B10" s="31"/>
      <c r="C10" s="31"/>
      <c r="D10" s="32"/>
      <c r="E10" s="32"/>
      <c r="F10" s="31">
        <f>F11+F12</f>
        <v>2</v>
      </c>
      <c r="G10" s="31"/>
      <c r="H10" s="31"/>
      <c r="I10" s="31"/>
      <c r="J10" s="31"/>
      <c r="K10" s="31"/>
      <c r="L10" s="31"/>
      <c r="M10" s="31"/>
      <c r="N10" s="31"/>
      <c r="O10" s="31"/>
      <c r="P10" s="82">
        <f>P11+P12</f>
        <v>222</v>
      </c>
      <c r="Q10" s="82">
        <f>Q11+Q12</f>
        <v>222</v>
      </c>
      <c r="R10" s="82"/>
      <c r="S10" s="82">
        <f>S11+S12</f>
        <v>222</v>
      </c>
      <c r="T10" s="82"/>
      <c r="U10" s="82"/>
      <c r="V10" s="31"/>
      <c r="W10" s="32"/>
      <c r="X10" s="41"/>
      <c r="Y10" s="39"/>
      <c r="Z10" s="39"/>
      <c r="AA10" s="120"/>
    </row>
    <row r="11" s="3" customFormat="1" ht="361.2" spans="1:27">
      <c r="A11" s="33">
        <v>1</v>
      </c>
      <c r="B11" s="34" t="s">
        <v>37</v>
      </c>
      <c r="C11" s="35" t="s">
        <v>38</v>
      </c>
      <c r="D11" s="36" t="s">
        <v>39</v>
      </c>
      <c r="E11" s="37" t="s">
        <v>40</v>
      </c>
      <c r="F11" s="38">
        <v>1</v>
      </c>
      <c r="G11" s="38" t="s">
        <v>41</v>
      </c>
      <c r="H11" s="38" t="s">
        <v>42</v>
      </c>
      <c r="I11" s="38" t="s">
        <v>43</v>
      </c>
      <c r="J11" s="38" t="s">
        <v>44</v>
      </c>
      <c r="K11" s="38" t="s">
        <v>44</v>
      </c>
      <c r="L11" s="39">
        <v>82</v>
      </c>
      <c r="M11" s="39">
        <v>225</v>
      </c>
      <c r="N11" s="39">
        <v>510</v>
      </c>
      <c r="O11" s="43">
        <v>2010</v>
      </c>
      <c r="P11" s="83">
        <v>146</v>
      </c>
      <c r="Q11" s="83">
        <v>146</v>
      </c>
      <c r="R11" s="83"/>
      <c r="S11" s="83">
        <v>146</v>
      </c>
      <c r="T11" s="83"/>
      <c r="U11" s="83"/>
      <c r="V11" s="36" t="s">
        <v>45</v>
      </c>
      <c r="W11" s="36" t="s">
        <v>46</v>
      </c>
      <c r="X11" s="36" t="s">
        <v>47</v>
      </c>
      <c r="Y11" s="36" t="s">
        <v>48</v>
      </c>
      <c r="Z11" s="36" t="s">
        <v>49</v>
      </c>
      <c r="AA11" s="41"/>
    </row>
    <row r="12" s="3" customFormat="1" ht="206.4" spans="1:27">
      <c r="A12" s="33" t="s">
        <v>50</v>
      </c>
      <c r="B12" s="34" t="s">
        <v>51</v>
      </c>
      <c r="C12" s="35" t="s">
        <v>52</v>
      </c>
      <c r="D12" s="36" t="s">
        <v>39</v>
      </c>
      <c r="E12" s="37" t="s">
        <v>53</v>
      </c>
      <c r="F12" s="39">
        <v>1</v>
      </c>
      <c r="G12" s="38" t="s">
        <v>54</v>
      </c>
      <c r="H12" s="38" t="s">
        <v>55</v>
      </c>
      <c r="I12" s="38" t="s">
        <v>43</v>
      </c>
      <c r="J12" s="38" t="s">
        <v>44</v>
      </c>
      <c r="K12" s="38" t="s">
        <v>44</v>
      </c>
      <c r="L12" s="36">
        <v>23</v>
      </c>
      <c r="M12" s="36">
        <v>77</v>
      </c>
      <c r="N12" s="39">
        <v>224</v>
      </c>
      <c r="O12" s="39">
        <v>599</v>
      </c>
      <c r="P12" s="84">
        <v>76</v>
      </c>
      <c r="Q12" s="84">
        <v>76</v>
      </c>
      <c r="R12" s="85"/>
      <c r="S12" s="84">
        <v>76</v>
      </c>
      <c r="T12" s="83"/>
      <c r="U12" s="85"/>
      <c r="V12" s="36" t="s">
        <v>56</v>
      </c>
      <c r="W12" s="36" t="s">
        <v>46</v>
      </c>
      <c r="X12" s="36" t="s">
        <v>47</v>
      </c>
      <c r="Y12" s="36" t="s">
        <v>57</v>
      </c>
      <c r="Z12" s="36" t="s">
        <v>58</v>
      </c>
      <c r="AA12" s="41"/>
    </row>
    <row r="13" s="3" customFormat="1" ht="40.8" spans="1:27">
      <c r="A13" s="30" t="s">
        <v>59</v>
      </c>
      <c r="B13" s="39"/>
      <c r="C13" s="40"/>
      <c r="D13" s="41"/>
      <c r="E13" s="41"/>
      <c r="F13" s="42">
        <f>F14+F17</f>
        <v>4</v>
      </c>
      <c r="G13" s="42"/>
      <c r="H13" s="42"/>
      <c r="I13" s="42"/>
      <c r="J13" s="42"/>
      <c r="K13" s="42"/>
      <c r="L13" s="42"/>
      <c r="M13" s="42"/>
      <c r="N13" s="42"/>
      <c r="O13" s="42"/>
      <c r="P13" s="85">
        <f>P14+P17</f>
        <v>642</v>
      </c>
      <c r="Q13" s="85">
        <f>Q14+Q17</f>
        <v>642</v>
      </c>
      <c r="R13" s="85"/>
      <c r="S13" s="85">
        <f>S14+S17</f>
        <v>642</v>
      </c>
      <c r="T13" s="85"/>
      <c r="U13" s="85"/>
      <c r="V13" s="39"/>
      <c r="W13" s="41"/>
      <c r="X13" s="41"/>
      <c r="Y13" s="41"/>
      <c r="Z13" s="41"/>
      <c r="AA13" s="41"/>
    </row>
    <row r="14" s="3" customFormat="1" ht="81.6" spans="1:27">
      <c r="A14" s="25" t="s">
        <v>60</v>
      </c>
      <c r="B14" s="39"/>
      <c r="C14" s="40"/>
      <c r="D14" s="41"/>
      <c r="E14" s="41"/>
      <c r="F14" s="39">
        <f>F15+F16</f>
        <v>2</v>
      </c>
      <c r="G14" s="39"/>
      <c r="H14" s="39"/>
      <c r="I14" s="39"/>
      <c r="J14" s="39"/>
      <c r="K14" s="39"/>
      <c r="L14" s="39"/>
      <c r="M14" s="39"/>
      <c r="N14" s="39"/>
      <c r="O14" s="39"/>
      <c r="P14" s="84">
        <f>P15+P16</f>
        <v>398</v>
      </c>
      <c r="Q14" s="84">
        <f>Q15+Q16</f>
        <v>398</v>
      </c>
      <c r="R14" s="84"/>
      <c r="S14" s="84">
        <f>S15+S16</f>
        <v>398</v>
      </c>
      <c r="T14" s="84"/>
      <c r="U14" s="84"/>
      <c r="V14" s="39"/>
      <c r="W14" s="41"/>
      <c r="X14" s="41"/>
      <c r="Y14" s="41"/>
      <c r="Z14" s="41"/>
      <c r="AA14" s="41"/>
    </row>
    <row r="15" s="3" customFormat="1" ht="335.4" spans="1:27">
      <c r="A15" s="33">
        <v>3</v>
      </c>
      <c r="B15" s="43" t="s">
        <v>61</v>
      </c>
      <c r="C15" s="44" t="s">
        <v>62</v>
      </c>
      <c r="D15" s="36" t="s">
        <v>63</v>
      </c>
      <c r="E15" s="44" t="s">
        <v>64</v>
      </c>
      <c r="F15" s="38">
        <v>1</v>
      </c>
      <c r="G15" s="43" t="s">
        <v>54</v>
      </c>
      <c r="H15" s="43" t="s">
        <v>65</v>
      </c>
      <c r="I15" s="43" t="s">
        <v>43</v>
      </c>
      <c r="J15" s="43" t="s">
        <v>44</v>
      </c>
      <c r="K15" s="43" t="s">
        <v>44</v>
      </c>
      <c r="L15" s="43">
        <v>151</v>
      </c>
      <c r="M15" s="43">
        <v>510</v>
      </c>
      <c r="N15" s="43">
        <v>1010</v>
      </c>
      <c r="O15" s="43">
        <v>4136</v>
      </c>
      <c r="P15" s="86">
        <v>306</v>
      </c>
      <c r="Q15" s="86">
        <v>306</v>
      </c>
      <c r="R15" s="86"/>
      <c r="S15" s="86">
        <v>306</v>
      </c>
      <c r="T15" s="86"/>
      <c r="U15" s="86"/>
      <c r="V15" s="36" t="s">
        <v>66</v>
      </c>
      <c r="W15" s="36" t="s">
        <v>46</v>
      </c>
      <c r="X15" s="36" t="s">
        <v>47</v>
      </c>
      <c r="Y15" s="36" t="s">
        <v>67</v>
      </c>
      <c r="Z15" s="36" t="s">
        <v>68</v>
      </c>
      <c r="AA15" s="41"/>
    </row>
    <row r="16" s="3" customFormat="1" ht="309.6" spans="1:27">
      <c r="A16" s="33">
        <v>4</v>
      </c>
      <c r="B16" s="43" t="s">
        <v>69</v>
      </c>
      <c r="C16" s="44" t="s">
        <v>70</v>
      </c>
      <c r="D16" s="36" t="s">
        <v>63</v>
      </c>
      <c r="E16" s="44" t="s">
        <v>71</v>
      </c>
      <c r="F16" s="38">
        <v>1</v>
      </c>
      <c r="G16" s="43" t="s">
        <v>72</v>
      </c>
      <c r="H16" s="36" t="s">
        <v>73</v>
      </c>
      <c r="I16" s="36" t="s">
        <v>43</v>
      </c>
      <c r="J16" s="39" t="s">
        <v>44</v>
      </c>
      <c r="K16" s="36" t="s">
        <v>44</v>
      </c>
      <c r="L16" s="39">
        <v>143</v>
      </c>
      <c r="M16" s="39">
        <v>432</v>
      </c>
      <c r="N16" s="39">
        <v>663</v>
      </c>
      <c r="O16" s="39">
        <v>2359</v>
      </c>
      <c r="P16" s="86">
        <v>92</v>
      </c>
      <c r="Q16" s="86">
        <v>92</v>
      </c>
      <c r="R16" s="86"/>
      <c r="S16" s="86">
        <v>92</v>
      </c>
      <c r="T16" s="86"/>
      <c r="U16" s="86"/>
      <c r="V16" s="36" t="s">
        <v>74</v>
      </c>
      <c r="W16" s="36" t="s">
        <v>46</v>
      </c>
      <c r="X16" s="36" t="s">
        <v>47</v>
      </c>
      <c r="Y16" s="36" t="s">
        <v>75</v>
      </c>
      <c r="Z16" s="36" t="s">
        <v>76</v>
      </c>
      <c r="AA16" s="41"/>
    </row>
    <row r="17" s="3" customFormat="1" ht="61.2" spans="1:27">
      <c r="A17" s="25" t="s">
        <v>77</v>
      </c>
      <c r="B17" s="39"/>
      <c r="C17" s="40"/>
      <c r="D17" s="41"/>
      <c r="E17" s="41"/>
      <c r="F17" s="39">
        <f>F18+F19</f>
        <v>2</v>
      </c>
      <c r="G17" s="39"/>
      <c r="H17" s="39"/>
      <c r="I17" s="39"/>
      <c r="J17" s="39"/>
      <c r="K17" s="39"/>
      <c r="L17" s="39"/>
      <c r="M17" s="39"/>
      <c r="N17" s="39"/>
      <c r="O17" s="39"/>
      <c r="P17" s="84">
        <f>P18+P19</f>
        <v>244</v>
      </c>
      <c r="Q17" s="84">
        <f>Q18+Q19</f>
        <v>244</v>
      </c>
      <c r="R17" s="84"/>
      <c r="S17" s="84">
        <f>S18+S19</f>
        <v>244</v>
      </c>
      <c r="T17" s="84"/>
      <c r="U17" s="84"/>
      <c r="V17" s="39"/>
      <c r="W17" s="41"/>
      <c r="X17" s="41"/>
      <c r="Y17" s="41"/>
      <c r="Z17" s="41"/>
      <c r="AA17" s="41"/>
    </row>
    <row r="18" s="3" customFormat="1" ht="361.2" spans="1:27">
      <c r="A18" s="25" t="s">
        <v>78</v>
      </c>
      <c r="B18" s="36" t="s">
        <v>79</v>
      </c>
      <c r="C18" s="35" t="s">
        <v>80</v>
      </c>
      <c r="D18" s="36" t="s">
        <v>39</v>
      </c>
      <c r="E18" s="35" t="s">
        <v>81</v>
      </c>
      <c r="F18" s="38">
        <v>1</v>
      </c>
      <c r="G18" s="36" t="s">
        <v>82</v>
      </c>
      <c r="H18" s="36" t="s">
        <v>83</v>
      </c>
      <c r="I18" s="36" t="s">
        <v>44</v>
      </c>
      <c r="J18" s="36" t="s">
        <v>44</v>
      </c>
      <c r="K18" s="36" t="s">
        <v>44</v>
      </c>
      <c r="L18" s="36">
        <v>152</v>
      </c>
      <c r="M18" s="36">
        <v>564</v>
      </c>
      <c r="N18" s="36">
        <v>1111</v>
      </c>
      <c r="O18" s="36">
        <v>4584</v>
      </c>
      <c r="P18" s="87">
        <v>138</v>
      </c>
      <c r="Q18" s="87">
        <v>138</v>
      </c>
      <c r="R18" s="87"/>
      <c r="S18" s="87">
        <v>138</v>
      </c>
      <c r="T18" s="87"/>
      <c r="U18" s="87"/>
      <c r="V18" s="36" t="s">
        <v>84</v>
      </c>
      <c r="W18" s="36" t="s">
        <v>46</v>
      </c>
      <c r="X18" s="36" t="s">
        <v>47</v>
      </c>
      <c r="Y18" s="36" t="s">
        <v>85</v>
      </c>
      <c r="Z18" s="36" t="s">
        <v>86</v>
      </c>
      <c r="AA18" s="41"/>
    </row>
    <row r="19" s="3" customFormat="1" ht="387" spans="1:27">
      <c r="A19" s="33">
        <v>6</v>
      </c>
      <c r="B19" s="45" t="s">
        <v>87</v>
      </c>
      <c r="C19" s="35" t="s">
        <v>88</v>
      </c>
      <c r="D19" s="36" t="s">
        <v>63</v>
      </c>
      <c r="E19" s="35" t="s">
        <v>89</v>
      </c>
      <c r="F19" s="36">
        <v>1</v>
      </c>
      <c r="G19" s="36" t="s">
        <v>90</v>
      </c>
      <c r="H19" s="36" t="s">
        <v>91</v>
      </c>
      <c r="I19" s="36" t="s">
        <v>44</v>
      </c>
      <c r="J19" s="36" t="s">
        <v>44</v>
      </c>
      <c r="K19" s="36" t="s">
        <v>44</v>
      </c>
      <c r="L19" s="36">
        <v>85</v>
      </c>
      <c r="M19" s="36">
        <v>276</v>
      </c>
      <c r="N19" s="36">
        <v>545</v>
      </c>
      <c r="O19" s="36">
        <v>2167</v>
      </c>
      <c r="P19" s="87">
        <v>106</v>
      </c>
      <c r="Q19" s="87">
        <v>106</v>
      </c>
      <c r="R19" s="87"/>
      <c r="S19" s="87">
        <v>106</v>
      </c>
      <c r="T19" s="87"/>
      <c r="U19" s="87"/>
      <c r="V19" s="36" t="s">
        <v>90</v>
      </c>
      <c r="W19" s="36" t="s">
        <v>92</v>
      </c>
      <c r="X19" s="36" t="s">
        <v>47</v>
      </c>
      <c r="Y19" s="36" t="s">
        <v>93</v>
      </c>
      <c r="Z19" s="36" t="s">
        <v>94</v>
      </c>
      <c r="AA19" s="41"/>
    </row>
    <row r="20" s="3" customFormat="1" ht="40.8" spans="1:27">
      <c r="A20" s="30" t="s">
        <v>95</v>
      </c>
      <c r="B20" s="39"/>
      <c r="C20" s="40"/>
      <c r="D20" s="41"/>
      <c r="E20" s="41"/>
      <c r="F20" s="42">
        <f>F21</f>
        <v>4</v>
      </c>
      <c r="G20" s="42"/>
      <c r="H20" s="42"/>
      <c r="I20" s="42"/>
      <c r="J20" s="42"/>
      <c r="K20" s="42"/>
      <c r="L20" s="42"/>
      <c r="M20" s="42"/>
      <c r="N20" s="42"/>
      <c r="O20" s="42"/>
      <c r="P20" s="85">
        <f>P21</f>
        <v>113</v>
      </c>
      <c r="Q20" s="85">
        <f>Q21</f>
        <v>113</v>
      </c>
      <c r="R20" s="85">
        <f>R21</f>
        <v>78</v>
      </c>
      <c r="S20" s="85">
        <f>S21</f>
        <v>35</v>
      </c>
      <c r="T20" s="85"/>
      <c r="U20" s="85"/>
      <c r="V20" s="39"/>
      <c r="W20" s="41"/>
      <c r="X20" s="41"/>
      <c r="Y20" s="41"/>
      <c r="Z20" s="41"/>
      <c r="AA20" s="41"/>
    </row>
    <row r="21" s="3" customFormat="1" ht="61.2" spans="1:27">
      <c r="A21" s="25" t="s">
        <v>96</v>
      </c>
      <c r="B21" s="39"/>
      <c r="C21" s="40"/>
      <c r="D21" s="41"/>
      <c r="E21" s="41"/>
      <c r="F21" s="39">
        <f>F22+F23+F24+F25</f>
        <v>4</v>
      </c>
      <c r="G21" s="39"/>
      <c r="H21" s="39"/>
      <c r="I21" s="39"/>
      <c r="J21" s="39"/>
      <c r="K21" s="39"/>
      <c r="L21" s="39"/>
      <c r="M21" s="39"/>
      <c r="N21" s="39"/>
      <c r="O21" s="39"/>
      <c r="P21" s="84">
        <f>P22+P23+P24+P25</f>
        <v>113</v>
      </c>
      <c r="Q21" s="84">
        <f>Q22+Q23+Q24+Q25</f>
        <v>113</v>
      </c>
      <c r="R21" s="84">
        <f>R22+R23+R24+R25</f>
        <v>78</v>
      </c>
      <c r="S21" s="84">
        <f>S22+S23+S24+S25</f>
        <v>35</v>
      </c>
      <c r="T21" s="84"/>
      <c r="U21" s="84"/>
      <c r="V21" s="39"/>
      <c r="W21" s="41"/>
      <c r="X21" s="41"/>
      <c r="Y21" s="41"/>
      <c r="Z21" s="41"/>
      <c r="AA21" s="41"/>
    </row>
    <row r="22" s="3" customFormat="1" ht="180.6" spans="1:27">
      <c r="A22" s="33">
        <v>7</v>
      </c>
      <c r="B22" s="36" t="s">
        <v>97</v>
      </c>
      <c r="C22" s="35" t="s">
        <v>98</v>
      </c>
      <c r="D22" s="36" t="s">
        <v>63</v>
      </c>
      <c r="E22" s="46" t="s">
        <v>99</v>
      </c>
      <c r="F22" s="38">
        <v>1</v>
      </c>
      <c r="G22" s="39" t="s">
        <v>100</v>
      </c>
      <c r="H22" s="39" t="s">
        <v>101</v>
      </c>
      <c r="I22" s="39" t="s">
        <v>43</v>
      </c>
      <c r="J22" s="39" t="s">
        <v>44</v>
      </c>
      <c r="K22" s="39" t="s">
        <v>44</v>
      </c>
      <c r="L22" s="39">
        <v>20</v>
      </c>
      <c r="M22" s="39">
        <v>65</v>
      </c>
      <c r="N22" s="39">
        <v>130</v>
      </c>
      <c r="O22" s="39">
        <v>280</v>
      </c>
      <c r="P22" s="84">
        <v>38</v>
      </c>
      <c r="Q22" s="84">
        <v>38</v>
      </c>
      <c r="R22" s="84">
        <v>38</v>
      </c>
      <c r="S22" s="84"/>
      <c r="T22" s="84"/>
      <c r="U22" s="84"/>
      <c r="V22" s="43" t="s">
        <v>102</v>
      </c>
      <c r="W22" s="36" t="s">
        <v>46</v>
      </c>
      <c r="X22" s="36" t="s">
        <v>47</v>
      </c>
      <c r="Y22" s="36" t="s">
        <v>103</v>
      </c>
      <c r="Z22" s="36" t="s">
        <v>104</v>
      </c>
      <c r="AA22" s="41"/>
    </row>
    <row r="23" s="5" customFormat="1" ht="258" spans="1:27">
      <c r="A23" s="33">
        <v>8</v>
      </c>
      <c r="B23" s="43" t="s">
        <v>105</v>
      </c>
      <c r="C23" s="47" t="s">
        <v>106</v>
      </c>
      <c r="D23" s="36" t="s">
        <v>63</v>
      </c>
      <c r="E23" s="47" t="s">
        <v>107</v>
      </c>
      <c r="F23" s="38">
        <v>1</v>
      </c>
      <c r="G23" s="48" t="s">
        <v>72</v>
      </c>
      <c r="H23" s="49" t="s">
        <v>108</v>
      </c>
      <c r="I23" s="48" t="s">
        <v>44</v>
      </c>
      <c r="J23" s="48" t="s">
        <v>44</v>
      </c>
      <c r="K23" s="48" t="s">
        <v>44</v>
      </c>
      <c r="L23" s="49">
        <v>57</v>
      </c>
      <c r="M23" s="49">
        <v>185</v>
      </c>
      <c r="N23" s="49">
        <v>823</v>
      </c>
      <c r="O23" s="48">
        <v>3115</v>
      </c>
      <c r="P23" s="88">
        <v>30</v>
      </c>
      <c r="Q23" s="88">
        <v>30</v>
      </c>
      <c r="R23" s="86">
        <v>30</v>
      </c>
      <c r="S23" s="88"/>
      <c r="T23" s="86"/>
      <c r="U23" s="88"/>
      <c r="V23" s="43" t="s">
        <v>102</v>
      </c>
      <c r="W23" s="36" t="s">
        <v>46</v>
      </c>
      <c r="X23" s="36" t="s">
        <v>47</v>
      </c>
      <c r="Y23" s="36" t="s">
        <v>103</v>
      </c>
      <c r="Z23" s="36" t="s">
        <v>104</v>
      </c>
      <c r="AA23" s="53"/>
    </row>
    <row r="24" s="5" customFormat="1" ht="206.4" spans="1:27">
      <c r="A24" s="33">
        <v>9</v>
      </c>
      <c r="B24" s="43" t="s">
        <v>109</v>
      </c>
      <c r="C24" s="47" t="s">
        <v>110</v>
      </c>
      <c r="D24" s="36" t="s">
        <v>63</v>
      </c>
      <c r="E24" s="47" t="s">
        <v>111</v>
      </c>
      <c r="F24" s="38">
        <v>1</v>
      </c>
      <c r="G24" s="49" t="s">
        <v>54</v>
      </c>
      <c r="H24" s="49" t="s">
        <v>112</v>
      </c>
      <c r="I24" s="39" t="s">
        <v>43</v>
      </c>
      <c r="J24" s="39" t="s">
        <v>44</v>
      </c>
      <c r="K24" s="39" t="s">
        <v>44</v>
      </c>
      <c r="L24" s="43">
        <v>17</v>
      </c>
      <c r="M24" s="43">
        <v>30</v>
      </c>
      <c r="N24" s="43">
        <v>87</v>
      </c>
      <c r="O24" s="43">
        <v>309</v>
      </c>
      <c r="P24" s="89">
        <v>10</v>
      </c>
      <c r="Q24" s="89">
        <v>10</v>
      </c>
      <c r="R24" s="84">
        <v>10</v>
      </c>
      <c r="S24" s="89"/>
      <c r="T24" s="84"/>
      <c r="U24" s="89"/>
      <c r="V24" s="43" t="s">
        <v>102</v>
      </c>
      <c r="W24" s="36" t="s">
        <v>46</v>
      </c>
      <c r="X24" s="36" t="s">
        <v>47</v>
      </c>
      <c r="Y24" s="36" t="s">
        <v>103</v>
      </c>
      <c r="Z24" s="36" t="s">
        <v>104</v>
      </c>
      <c r="AA24" s="53"/>
    </row>
    <row r="25" s="5" customFormat="1" ht="206.4" spans="1:27">
      <c r="A25" s="25" t="s">
        <v>113</v>
      </c>
      <c r="B25" s="50" t="s">
        <v>114</v>
      </c>
      <c r="C25" s="51" t="s">
        <v>115</v>
      </c>
      <c r="D25" s="36" t="s">
        <v>63</v>
      </c>
      <c r="E25" s="52" t="s">
        <v>116</v>
      </c>
      <c r="F25" s="49">
        <v>1</v>
      </c>
      <c r="G25" s="49" t="s">
        <v>117</v>
      </c>
      <c r="H25" s="50" t="s">
        <v>118</v>
      </c>
      <c r="I25" s="49" t="s">
        <v>44</v>
      </c>
      <c r="J25" s="49" t="s">
        <v>44</v>
      </c>
      <c r="K25" s="49" t="s">
        <v>44</v>
      </c>
      <c r="L25" s="49">
        <v>12</v>
      </c>
      <c r="M25" s="49">
        <v>28</v>
      </c>
      <c r="N25" s="49">
        <v>124</v>
      </c>
      <c r="O25" s="49">
        <v>506</v>
      </c>
      <c r="P25" s="89">
        <v>35</v>
      </c>
      <c r="Q25" s="89">
        <v>35</v>
      </c>
      <c r="R25" s="114"/>
      <c r="S25" s="89">
        <v>35</v>
      </c>
      <c r="T25" s="114"/>
      <c r="U25" s="89"/>
      <c r="V25" s="43" t="s">
        <v>102</v>
      </c>
      <c r="W25" s="43" t="s">
        <v>92</v>
      </c>
      <c r="X25" s="36" t="s">
        <v>47</v>
      </c>
      <c r="Y25" s="36" t="s">
        <v>103</v>
      </c>
      <c r="Z25" s="36" t="s">
        <v>104</v>
      </c>
      <c r="AA25" s="53"/>
    </row>
    <row r="26" s="5" customFormat="1" ht="61.2" spans="1:27">
      <c r="A26" s="30" t="s">
        <v>119</v>
      </c>
      <c r="B26" s="39"/>
      <c r="C26" s="45"/>
      <c r="D26" s="53"/>
      <c r="E26" s="53"/>
      <c r="F26" s="54">
        <f>F27</f>
        <v>1</v>
      </c>
      <c r="G26" s="54"/>
      <c r="H26" s="54"/>
      <c r="I26" s="54"/>
      <c r="J26" s="54"/>
      <c r="K26" s="54"/>
      <c r="L26" s="54"/>
      <c r="M26" s="54"/>
      <c r="N26" s="54"/>
      <c r="O26" s="54"/>
      <c r="P26" s="90">
        <f>P27</f>
        <v>29</v>
      </c>
      <c r="Q26" s="90">
        <f>Q27</f>
        <v>29</v>
      </c>
      <c r="R26" s="90"/>
      <c r="S26" s="90"/>
      <c r="T26" s="90">
        <f>T27</f>
        <v>29</v>
      </c>
      <c r="U26" s="90"/>
      <c r="V26" s="36"/>
      <c r="W26" s="53"/>
      <c r="X26" s="53"/>
      <c r="Y26" s="53"/>
      <c r="Z26" s="53"/>
      <c r="AA26" s="53"/>
    </row>
    <row r="27" s="3" customFormat="1" ht="409" customHeight="1" spans="1:27">
      <c r="A27" s="33">
        <v>11</v>
      </c>
      <c r="B27" s="36" t="s">
        <v>120</v>
      </c>
      <c r="C27" s="55" t="s">
        <v>121</v>
      </c>
      <c r="D27" s="36" t="s">
        <v>63</v>
      </c>
      <c r="E27" s="35" t="s">
        <v>122</v>
      </c>
      <c r="F27" s="36">
        <v>1</v>
      </c>
      <c r="G27" s="36" t="s">
        <v>123</v>
      </c>
      <c r="H27" s="36" t="s">
        <v>124</v>
      </c>
      <c r="I27" s="39" t="s">
        <v>43</v>
      </c>
      <c r="J27" s="36" t="s">
        <v>44</v>
      </c>
      <c r="K27" s="36" t="s">
        <v>44</v>
      </c>
      <c r="L27" s="36">
        <v>433</v>
      </c>
      <c r="M27" s="36">
        <v>1945</v>
      </c>
      <c r="N27" s="36">
        <v>433</v>
      </c>
      <c r="O27" s="36">
        <v>1945</v>
      </c>
      <c r="P27" s="87">
        <v>29</v>
      </c>
      <c r="Q27" s="87">
        <v>29</v>
      </c>
      <c r="R27" s="87"/>
      <c r="S27" s="87"/>
      <c r="T27" s="87">
        <v>29</v>
      </c>
      <c r="U27" s="87"/>
      <c r="V27" s="36" t="s">
        <v>125</v>
      </c>
      <c r="W27" s="36" t="s">
        <v>46</v>
      </c>
      <c r="X27" s="53" t="s">
        <v>126</v>
      </c>
      <c r="Y27" s="41" t="s">
        <v>127</v>
      </c>
      <c r="Z27" s="36" t="s">
        <v>128</v>
      </c>
      <c r="AA27" s="41"/>
    </row>
    <row r="28" s="6" customFormat="1" ht="68" customHeight="1" spans="1:27">
      <c r="A28" s="56" t="s">
        <v>129</v>
      </c>
      <c r="B28" s="54"/>
      <c r="C28" s="55"/>
      <c r="D28" s="54"/>
      <c r="E28" s="35"/>
      <c r="F28" s="54">
        <f>F29</f>
        <v>1</v>
      </c>
      <c r="G28" s="54"/>
      <c r="H28" s="54"/>
      <c r="I28" s="54"/>
      <c r="J28" s="54"/>
      <c r="K28" s="54"/>
      <c r="L28" s="54"/>
      <c r="M28" s="54"/>
      <c r="N28" s="54"/>
      <c r="O28" s="54"/>
      <c r="P28" s="90">
        <f>P29</f>
        <v>109</v>
      </c>
      <c r="Q28" s="90">
        <f>Q29</f>
        <v>109</v>
      </c>
      <c r="R28" s="90"/>
      <c r="S28" s="90"/>
      <c r="T28" s="90">
        <f>T29</f>
        <v>109</v>
      </c>
      <c r="U28" s="90"/>
      <c r="V28" s="54"/>
      <c r="W28" s="54"/>
      <c r="X28" s="46"/>
      <c r="Y28" s="66"/>
      <c r="Z28" s="54"/>
      <c r="AA28" s="66"/>
    </row>
    <row r="29" s="3" customFormat="1" ht="68" customHeight="1" spans="1:27">
      <c r="A29" s="57" t="s">
        <v>130</v>
      </c>
      <c r="B29" s="36"/>
      <c r="C29" s="55"/>
      <c r="D29" s="36"/>
      <c r="E29" s="35"/>
      <c r="F29" s="36">
        <f>F30</f>
        <v>1</v>
      </c>
      <c r="G29" s="36"/>
      <c r="H29" s="36"/>
      <c r="I29" s="36"/>
      <c r="J29" s="36"/>
      <c r="K29" s="36"/>
      <c r="L29" s="36"/>
      <c r="M29" s="36"/>
      <c r="N29" s="36"/>
      <c r="O29" s="36"/>
      <c r="P29" s="87">
        <f>P30</f>
        <v>109</v>
      </c>
      <c r="Q29" s="87">
        <f>Q30</f>
        <v>109</v>
      </c>
      <c r="R29" s="87"/>
      <c r="S29" s="87"/>
      <c r="T29" s="87">
        <f>T30</f>
        <v>109</v>
      </c>
      <c r="U29" s="87"/>
      <c r="V29" s="36"/>
      <c r="W29" s="36"/>
      <c r="X29" s="53"/>
      <c r="Y29" s="41"/>
      <c r="Z29" s="36"/>
      <c r="AA29" s="41"/>
    </row>
    <row r="30" s="3" customFormat="1" ht="195" customHeight="1" spans="1:27">
      <c r="A30" s="33">
        <v>12</v>
      </c>
      <c r="B30" s="58" t="s">
        <v>131</v>
      </c>
      <c r="C30" s="59" t="s">
        <v>132</v>
      </c>
      <c r="D30" s="60" t="s">
        <v>63</v>
      </c>
      <c r="E30" s="55" t="s">
        <v>133</v>
      </c>
      <c r="F30" s="61">
        <v>1</v>
      </c>
      <c r="G30" s="61" t="s">
        <v>123</v>
      </c>
      <c r="H30" s="61" t="s">
        <v>124</v>
      </c>
      <c r="I30" s="61"/>
      <c r="J30" s="61"/>
      <c r="K30" s="61"/>
      <c r="L30" s="91"/>
      <c r="M30" s="91"/>
      <c r="N30" s="91"/>
      <c r="O30" s="91"/>
      <c r="P30" s="92">
        <v>109</v>
      </c>
      <c r="Q30" s="92">
        <v>109</v>
      </c>
      <c r="R30" s="92"/>
      <c r="S30" s="92"/>
      <c r="T30" s="115">
        <v>109</v>
      </c>
      <c r="U30" s="116"/>
      <c r="V30" s="60" t="s">
        <v>134</v>
      </c>
      <c r="W30" s="60" t="s">
        <v>134</v>
      </c>
      <c r="X30" s="117" t="s">
        <v>135</v>
      </c>
      <c r="Y30" s="60" t="s">
        <v>136</v>
      </c>
      <c r="Z30" s="60" t="s">
        <v>137</v>
      </c>
      <c r="AA30" s="60" t="s">
        <v>138</v>
      </c>
    </row>
    <row r="31" s="5" customFormat="1" ht="40.8" spans="1:27">
      <c r="A31" s="28" t="s">
        <v>139</v>
      </c>
      <c r="B31" s="36"/>
      <c r="C31" s="45"/>
      <c r="D31" s="53"/>
      <c r="E31" s="53"/>
      <c r="F31" s="54">
        <f>F32+F48</f>
        <v>16</v>
      </c>
      <c r="G31" s="54"/>
      <c r="H31" s="54"/>
      <c r="I31" s="54"/>
      <c r="J31" s="54"/>
      <c r="K31" s="54"/>
      <c r="L31" s="54"/>
      <c r="M31" s="54"/>
      <c r="N31" s="54"/>
      <c r="O31" s="54"/>
      <c r="P31" s="90">
        <f>P32+P48</f>
        <v>677</v>
      </c>
      <c r="Q31" s="90">
        <f>Q32+Q48</f>
        <v>677</v>
      </c>
      <c r="R31" s="90">
        <f>R32+R48</f>
        <v>285</v>
      </c>
      <c r="S31" s="90">
        <f>S32+S48</f>
        <v>225</v>
      </c>
      <c r="T31" s="90">
        <f>T32+T48</f>
        <v>167</v>
      </c>
      <c r="U31" s="90"/>
      <c r="V31" s="36"/>
      <c r="W31" s="53"/>
      <c r="X31" s="53"/>
      <c r="Y31" s="53"/>
      <c r="Z31" s="53"/>
      <c r="AA31" s="53"/>
    </row>
    <row r="32" s="4" customFormat="1" ht="102" spans="1:27">
      <c r="A32" s="30" t="s">
        <v>140</v>
      </c>
      <c r="B32" s="36"/>
      <c r="C32" s="35"/>
      <c r="D32" s="46"/>
      <c r="E32" s="46"/>
      <c r="F32" s="36">
        <f>F33+F40</f>
        <v>13</v>
      </c>
      <c r="G32" s="36"/>
      <c r="H32" s="36"/>
      <c r="I32" s="36"/>
      <c r="J32" s="36"/>
      <c r="K32" s="36"/>
      <c r="L32" s="36"/>
      <c r="M32" s="36"/>
      <c r="N32" s="36"/>
      <c r="O32" s="36"/>
      <c r="P32" s="87">
        <f>P33+P40</f>
        <v>461</v>
      </c>
      <c r="Q32" s="87">
        <f>Q33+Q40</f>
        <v>461</v>
      </c>
      <c r="R32" s="87">
        <f>R33+R40</f>
        <v>204</v>
      </c>
      <c r="S32" s="87">
        <f>S33+S40</f>
        <v>225</v>
      </c>
      <c r="T32" s="87">
        <f>T33+T40</f>
        <v>32</v>
      </c>
      <c r="U32" s="90"/>
      <c r="V32" s="54"/>
      <c r="W32" s="46"/>
      <c r="X32" s="46"/>
      <c r="Y32" s="46"/>
      <c r="Z32" s="46"/>
      <c r="AA32" s="46"/>
    </row>
    <row r="33" s="7" customFormat="1" ht="40.8" spans="1:27">
      <c r="A33" s="25" t="s">
        <v>141</v>
      </c>
      <c r="B33" s="39"/>
      <c r="C33" s="35"/>
      <c r="D33" s="54"/>
      <c r="E33" s="54"/>
      <c r="F33" s="36">
        <f>F34+F35+F36+F37+F38+F39</f>
        <v>6</v>
      </c>
      <c r="G33" s="36"/>
      <c r="H33" s="36"/>
      <c r="I33" s="36"/>
      <c r="J33" s="36"/>
      <c r="K33" s="36"/>
      <c r="L33" s="36"/>
      <c r="M33" s="36"/>
      <c r="N33" s="36"/>
      <c r="O33" s="36"/>
      <c r="P33" s="87">
        <f>P34+P35+P36+P37+P38+P39</f>
        <v>187</v>
      </c>
      <c r="Q33" s="87">
        <f>Q34+Q35+Q36+Q37+Q38+Q39</f>
        <v>187</v>
      </c>
      <c r="R33" s="87">
        <f>R34+R35+R36+R37+R38+R39</f>
        <v>149</v>
      </c>
      <c r="S33" s="87">
        <f>S34+S35+S36+S37+S38+S39</f>
        <v>11</v>
      </c>
      <c r="T33" s="87">
        <f>T34+T35+T36+T37+T38+T39</f>
        <v>27</v>
      </c>
      <c r="U33" s="87"/>
      <c r="V33" s="54"/>
      <c r="W33" s="54"/>
      <c r="X33" s="54"/>
      <c r="Y33" s="54"/>
      <c r="Z33" s="54"/>
      <c r="AA33" s="54"/>
    </row>
    <row r="34" s="3" customFormat="1" ht="154.8" spans="1:27">
      <c r="A34" s="33">
        <v>13</v>
      </c>
      <c r="B34" s="36" t="s">
        <v>142</v>
      </c>
      <c r="C34" s="35" t="s">
        <v>143</v>
      </c>
      <c r="D34" s="36" t="s">
        <v>144</v>
      </c>
      <c r="E34" s="62" t="s">
        <v>145</v>
      </c>
      <c r="F34" s="36">
        <v>1</v>
      </c>
      <c r="G34" s="36" t="s">
        <v>82</v>
      </c>
      <c r="H34" s="36" t="s">
        <v>83</v>
      </c>
      <c r="I34" s="36" t="s">
        <v>44</v>
      </c>
      <c r="J34" s="36" t="s">
        <v>44</v>
      </c>
      <c r="K34" s="36" t="s">
        <v>44</v>
      </c>
      <c r="L34" s="36">
        <v>152</v>
      </c>
      <c r="M34" s="36">
        <v>564</v>
      </c>
      <c r="N34" s="36">
        <v>1111</v>
      </c>
      <c r="O34" s="36">
        <v>4584</v>
      </c>
      <c r="P34" s="87">
        <v>29</v>
      </c>
      <c r="Q34" s="87">
        <v>29</v>
      </c>
      <c r="R34" s="87">
        <v>29</v>
      </c>
      <c r="S34" s="87"/>
      <c r="T34" s="87"/>
      <c r="U34" s="87"/>
      <c r="V34" s="43" t="s">
        <v>102</v>
      </c>
      <c r="W34" s="36" t="s">
        <v>46</v>
      </c>
      <c r="X34" s="36" t="s">
        <v>47</v>
      </c>
      <c r="Y34" s="36" t="s">
        <v>103</v>
      </c>
      <c r="Z34" s="36" t="s">
        <v>104</v>
      </c>
      <c r="AA34" s="41"/>
    </row>
    <row r="35" s="3" customFormat="1" ht="129" spans="1:27">
      <c r="A35" s="33">
        <v>14</v>
      </c>
      <c r="B35" s="36" t="s">
        <v>146</v>
      </c>
      <c r="C35" s="62" t="s">
        <v>147</v>
      </c>
      <c r="D35" s="36" t="s">
        <v>144</v>
      </c>
      <c r="E35" s="62" t="s">
        <v>148</v>
      </c>
      <c r="F35" s="36">
        <v>1</v>
      </c>
      <c r="G35" s="36" t="s">
        <v>100</v>
      </c>
      <c r="H35" s="36" t="s">
        <v>149</v>
      </c>
      <c r="I35" s="36" t="s">
        <v>43</v>
      </c>
      <c r="J35" s="36" t="s">
        <v>44</v>
      </c>
      <c r="K35" s="36" t="s">
        <v>44</v>
      </c>
      <c r="L35" s="36">
        <v>5</v>
      </c>
      <c r="M35" s="36">
        <v>13</v>
      </c>
      <c r="N35" s="36">
        <v>18</v>
      </c>
      <c r="O35" s="36">
        <v>44</v>
      </c>
      <c r="P35" s="87">
        <v>44</v>
      </c>
      <c r="Q35" s="87">
        <v>44</v>
      </c>
      <c r="R35" s="87">
        <v>44</v>
      </c>
      <c r="S35" s="87"/>
      <c r="T35" s="87"/>
      <c r="U35" s="87"/>
      <c r="V35" s="43" t="s">
        <v>102</v>
      </c>
      <c r="W35" s="36" t="s">
        <v>46</v>
      </c>
      <c r="X35" s="36" t="s">
        <v>47</v>
      </c>
      <c r="Y35" s="36" t="s">
        <v>103</v>
      </c>
      <c r="Z35" s="36" t="s">
        <v>104</v>
      </c>
      <c r="AA35" s="41"/>
    </row>
    <row r="36" s="3" customFormat="1" ht="129" spans="1:27">
      <c r="A36" s="33">
        <v>15</v>
      </c>
      <c r="B36" s="36" t="s">
        <v>150</v>
      </c>
      <c r="C36" s="62" t="s">
        <v>151</v>
      </c>
      <c r="D36" s="36" t="s">
        <v>144</v>
      </c>
      <c r="E36" s="62" t="s">
        <v>152</v>
      </c>
      <c r="F36" s="43">
        <v>1</v>
      </c>
      <c r="G36" s="36" t="s">
        <v>117</v>
      </c>
      <c r="H36" s="36" t="s">
        <v>153</v>
      </c>
      <c r="I36" s="36" t="s">
        <v>43</v>
      </c>
      <c r="J36" s="36" t="s">
        <v>44</v>
      </c>
      <c r="K36" s="36" t="s">
        <v>44</v>
      </c>
      <c r="L36" s="36">
        <v>44</v>
      </c>
      <c r="M36" s="36">
        <v>176</v>
      </c>
      <c r="N36" s="36">
        <v>359</v>
      </c>
      <c r="O36" s="36">
        <v>1301</v>
      </c>
      <c r="P36" s="87">
        <v>17</v>
      </c>
      <c r="Q36" s="87">
        <v>17</v>
      </c>
      <c r="R36" s="87">
        <v>17</v>
      </c>
      <c r="S36" s="87"/>
      <c r="T36" s="87"/>
      <c r="U36" s="87"/>
      <c r="V36" s="43" t="s">
        <v>102</v>
      </c>
      <c r="W36" s="36" t="s">
        <v>46</v>
      </c>
      <c r="X36" s="36" t="s">
        <v>47</v>
      </c>
      <c r="Y36" s="36" t="s">
        <v>103</v>
      </c>
      <c r="Z36" s="36" t="s">
        <v>104</v>
      </c>
      <c r="AA36" s="41"/>
    </row>
    <row r="37" s="7" customFormat="1" ht="129" spans="1:27">
      <c r="A37" s="33">
        <v>16</v>
      </c>
      <c r="B37" s="36" t="s">
        <v>154</v>
      </c>
      <c r="C37" s="35" t="s">
        <v>155</v>
      </c>
      <c r="D37" s="36" t="s">
        <v>156</v>
      </c>
      <c r="E37" s="63" t="s">
        <v>157</v>
      </c>
      <c r="F37" s="36">
        <v>1</v>
      </c>
      <c r="G37" s="36" t="s">
        <v>158</v>
      </c>
      <c r="H37" s="36" t="s">
        <v>159</v>
      </c>
      <c r="I37" s="36" t="s">
        <v>44</v>
      </c>
      <c r="J37" s="36" t="s">
        <v>44</v>
      </c>
      <c r="K37" s="36" t="s">
        <v>44</v>
      </c>
      <c r="L37" s="36">
        <v>134</v>
      </c>
      <c r="M37" s="36">
        <v>356</v>
      </c>
      <c r="N37" s="36">
        <v>365</v>
      </c>
      <c r="O37" s="36">
        <v>1500</v>
      </c>
      <c r="P37" s="87">
        <v>30</v>
      </c>
      <c r="Q37" s="87">
        <v>30</v>
      </c>
      <c r="R37" s="87">
        <v>30</v>
      </c>
      <c r="S37" s="87"/>
      <c r="T37" s="87"/>
      <c r="U37" s="87"/>
      <c r="V37" s="43" t="s">
        <v>102</v>
      </c>
      <c r="W37" s="36" t="s">
        <v>46</v>
      </c>
      <c r="X37" s="36" t="s">
        <v>47</v>
      </c>
      <c r="Y37" s="36" t="s">
        <v>103</v>
      </c>
      <c r="Z37" s="36" t="s">
        <v>104</v>
      </c>
      <c r="AA37" s="54"/>
    </row>
    <row r="38" s="7" customFormat="1" ht="154.8" spans="1:27">
      <c r="A38" s="33">
        <v>17</v>
      </c>
      <c r="B38" s="36" t="s">
        <v>160</v>
      </c>
      <c r="C38" s="35" t="s">
        <v>161</v>
      </c>
      <c r="D38" s="36" t="s">
        <v>144</v>
      </c>
      <c r="E38" s="63" t="s">
        <v>162</v>
      </c>
      <c r="F38" s="36">
        <v>1</v>
      </c>
      <c r="G38" s="36" t="s">
        <v>72</v>
      </c>
      <c r="H38" s="36" t="s">
        <v>163</v>
      </c>
      <c r="I38" s="36" t="s">
        <v>44</v>
      </c>
      <c r="J38" s="36" t="s">
        <v>44</v>
      </c>
      <c r="K38" s="36" t="s">
        <v>44</v>
      </c>
      <c r="L38" s="36">
        <v>197</v>
      </c>
      <c r="M38" s="36">
        <v>584</v>
      </c>
      <c r="N38" s="36">
        <v>1534</v>
      </c>
      <c r="O38" s="36">
        <v>5959</v>
      </c>
      <c r="P38" s="87">
        <v>38</v>
      </c>
      <c r="Q38" s="87">
        <v>38</v>
      </c>
      <c r="R38" s="87"/>
      <c r="S38" s="87">
        <v>11</v>
      </c>
      <c r="T38" s="87">
        <v>27</v>
      </c>
      <c r="U38" s="87"/>
      <c r="V38" s="43" t="s">
        <v>102</v>
      </c>
      <c r="W38" s="36" t="s">
        <v>46</v>
      </c>
      <c r="X38" s="36" t="s">
        <v>47</v>
      </c>
      <c r="Y38" s="36" t="s">
        <v>103</v>
      </c>
      <c r="Z38" s="36" t="s">
        <v>104</v>
      </c>
      <c r="AA38" s="54"/>
    </row>
    <row r="39" s="7" customFormat="1" ht="154.8" spans="1:27">
      <c r="A39" s="25" t="s">
        <v>164</v>
      </c>
      <c r="B39" s="36" t="s">
        <v>165</v>
      </c>
      <c r="C39" s="62" t="s">
        <v>166</v>
      </c>
      <c r="D39" s="36" t="s">
        <v>144</v>
      </c>
      <c r="E39" s="62" t="s">
        <v>167</v>
      </c>
      <c r="F39" s="36">
        <v>1</v>
      </c>
      <c r="G39" s="36" t="s">
        <v>41</v>
      </c>
      <c r="H39" s="36" t="s">
        <v>168</v>
      </c>
      <c r="I39" s="36" t="s">
        <v>43</v>
      </c>
      <c r="J39" s="36" t="s">
        <v>44</v>
      </c>
      <c r="K39" s="36" t="s">
        <v>43</v>
      </c>
      <c r="L39" s="36">
        <v>42</v>
      </c>
      <c r="M39" s="36">
        <v>115</v>
      </c>
      <c r="N39" s="36">
        <v>195</v>
      </c>
      <c r="O39" s="36">
        <v>639</v>
      </c>
      <c r="P39" s="87">
        <v>29</v>
      </c>
      <c r="Q39" s="87">
        <v>29</v>
      </c>
      <c r="R39" s="87">
        <v>29</v>
      </c>
      <c r="S39" s="87"/>
      <c r="T39" s="87"/>
      <c r="U39" s="87"/>
      <c r="V39" s="43" t="s">
        <v>102</v>
      </c>
      <c r="W39" s="36" t="s">
        <v>46</v>
      </c>
      <c r="X39" s="36" t="s">
        <v>47</v>
      </c>
      <c r="Y39" s="36" t="s">
        <v>103</v>
      </c>
      <c r="Z39" s="36" t="s">
        <v>104</v>
      </c>
      <c r="AA39" s="54"/>
    </row>
    <row r="40" s="7" customFormat="1" ht="81.6" spans="1:27">
      <c r="A40" s="25" t="s">
        <v>169</v>
      </c>
      <c r="B40" s="39"/>
      <c r="C40" s="35"/>
      <c r="D40" s="54"/>
      <c r="E40" s="54"/>
      <c r="F40" s="36">
        <f>F41+F42+F43+F44+F45+F46+F47</f>
        <v>7</v>
      </c>
      <c r="G40" s="36"/>
      <c r="H40" s="36"/>
      <c r="I40" s="36"/>
      <c r="J40" s="36"/>
      <c r="K40" s="36"/>
      <c r="L40" s="36"/>
      <c r="M40" s="36"/>
      <c r="N40" s="36"/>
      <c r="O40" s="36"/>
      <c r="P40" s="87">
        <f>P41+P42+P43+P44+P45+P46+P47</f>
        <v>274</v>
      </c>
      <c r="Q40" s="87">
        <f>Q41+Q42+Q43+Q44+Q45+Q46+Q47</f>
        <v>274</v>
      </c>
      <c r="R40" s="87">
        <f>R41+R42+R43+R44+R45+R46+R47</f>
        <v>55</v>
      </c>
      <c r="S40" s="87">
        <f>S41+S42+S43+S44+S45+S46+S47</f>
        <v>214</v>
      </c>
      <c r="T40" s="87">
        <f>T41+T42+T43+T44+T45+T46+T47</f>
        <v>5</v>
      </c>
      <c r="U40" s="90"/>
      <c r="V40" s="54"/>
      <c r="W40" s="54"/>
      <c r="X40" s="36"/>
      <c r="Y40" s="36"/>
      <c r="Z40" s="36"/>
      <c r="AA40" s="54"/>
    </row>
    <row r="41" s="3" customFormat="1" ht="180.6" spans="1:27">
      <c r="A41" s="33">
        <v>19</v>
      </c>
      <c r="B41" s="43" t="s">
        <v>170</v>
      </c>
      <c r="C41" s="44" t="s">
        <v>171</v>
      </c>
      <c r="D41" s="36" t="s">
        <v>144</v>
      </c>
      <c r="E41" s="44" t="s">
        <v>172</v>
      </c>
      <c r="F41" s="43">
        <v>1</v>
      </c>
      <c r="G41" s="43" t="s">
        <v>90</v>
      </c>
      <c r="H41" s="39" t="s">
        <v>173</v>
      </c>
      <c r="I41" s="43" t="s">
        <v>43</v>
      </c>
      <c r="J41" s="43" t="s">
        <v>44</v>
      </c>
      <c r="K41" s="43" t="s">
        <v>44</v>
      </c>
      <c r="L41" s="93">
        <v>94</v>
      </c>
      <c r="M41" s="93">
        <v>346</v>
      </c>
      <c r="N41" s="43">
        <v>997</v>
      </c>
      <c r="O41" s="36">
        <v>3060</v>
      </c>
      <c r="P41" s="87">
        <v>31</v>
      </c>
      <c r="Q41" s="87">
        <v>31</v>
      </c>
      <c r="R41" s="87"/>
      <c r="S41" s="87">
        <v>31</v>
      </c>
      <c r="T41" s="87"/>
      <c r="U41" s="87"/>
      <c r="V41" s="43" t="s">
        <v>102</v>
      </c>
      <c r="W41" s="36" t="s">
        <v>46</v>
      </c>
      <c r="X41" s="36" t="s">
        <v>47</v>
      </c>
      <c r="Y41" s="36" t="s">
        <v>103</v>
      </c>
      <c r="Z41" s="36" t="s">
        <v>104</v>
      </c>
      <c r="AA41" s="41"/>
    </row>
    <row r="42" s="3" customFormat="1" ht="180.6" spans="1:27">
      <c r="A42" s="33">
        <v>20</v>
      </c>
      <c r="B42" s="36" t="s">
        <v>174</v>
      </c>
      <c r="C42" s="35" t="s">
        <v>175</v>
      </c>
      <c r="D42" s="36" t="s">
        <v>144</v>
      </c>
      <c r="E42" s="44" t="s">
        <v>176</v>
      </c>
      <c r="F42" s="43">
        <v>1</v>
      </c>
      <c r="G42" s="43" t="s">
        <v>90</v>
      </c>
      <c r="H42" s="36" t="s">
        <v>177</v>
      </c>
      <c r="I42" s="43" t="s">
        <v>44</v>
      </c>
      <c r="J42" s="43" t="s">
        <v>44</v>
      </c>
      <c r="K42" s="43" t="s">
        <v>44</v>
      </c>
      <c r="L42" s="39">
        <v>26</v>
      </c>
      <c r="M42" s="39">
        <v>95</v>
      </c>
      <c r="N42" s="36">
        <v>773</v>
      </c>
      <c r="O42" s="39">
        <v>2602</v>
      </c>
      <c r="P42" s="84">
        <v>42</v>
      </c>
      <c r="Q42" s="84">
        <v>42</v>
      </c>
      <c r="R42" s="84">
        <v>2</v>
      </c>
      <c r="S42" s="84">
        <v>40</v>
      </c>
      <c r="T42" s="84"/>
      <c r="U42" s="84"/>
      <c r="V42" s="43" t="s">
        <v>102</v>
      </c>
      <c r="W42" s="36" t="s">
        <v>46</v>
      </c>
      <c r="X42" s="36" t="s">
        <v>47</v>
      </c>
      <c r="Y42" s="36" t="s">
        <v>103</v>
      </c>
      <c r="Z42" s="36" t="s">
        <v>104</v>
      </c>
      <c r="AA42" s="41"/>
    </row>
    <row r="43" s="3" customFormat="1" ht="180.6" spans="1:27">
      <c r="A43" s="33">
        <v>21</v>
      </c>
      <c r="B43" s="36" t="s">
        <v>178</v>
      </c>
      <c r="C43" s="35" t="s">
        <v>179</v>
      </c>
      <c r="D43" s="36" t="s">
        <v>144</v>
      </c>
      <c r="E43" s="44" t="s">
        <v>180</v>
      </c>
      <c r="F43" s="43">
        <v>1</v>
      </c>
      <c r="G43" s="43" t="s">
        <v>90</v>
      </c>
      <c r="H43" s="36" t="s">
        <v>181</v>
      </c>
      <c r="I43" s="43" t="s">
        <v>44</v>
      </c>
      <c r="J43" s="43" t="s">
        <v>44</v>
      </c>
      <c r="K43" s="43" t="s">
        <v>44</v>
      </c>
      <c r="L43" s="36">
        <v>74</v>
      </c>
      <c r="M43" s="36">
        <v>153</v>
      </c>
      <c r="N43" s="36">
        <v>932</v>
      </c>
      <c r="O43" s="36">
        <v>3290</v>
      </c>
      <c r="P43" s="87">
        <v>27</v>
      </c>
      <c r="Q43" s="87">
        <v>27</v>
      </c>
      <c r="R43" s="87"/>
      <c r="S43" s="87">
        <v>27</v>
      </c>
      <c r="T43" s="87"/>
      <c r="U43" s="87"/>
      <c r="V43" s="43" t="s">
        <v>102</v>
      </c>
      <c r="W43" s="36" t="s">
        <v>46</v>
      </c>
      <c r="X43" s="36" t="s">
        <v>47</v>
      </c>
      <c r="Y43" s="36" t="s">
        <v>103</v>
      </c>
      <c r="Z43" s="36" t="s">
        <v>104</v>
      </c>
      <c r="AA43" s="41"/>
    </row>
    <row r="44" s="3" customFormat="1" ht="180.6" spans="1:27">
      <c r="A44" s="33">
        <v>22</v>
      </c>
      <c r="B44" s="43" t="s">
        <v>182</v>
      </c>
      <c r="C44" s="44" t="s">
        <v>183</v>
      </c>
      <c r="D44" s="36" t="s">
        <v>144</v>
      </c>
      <c r="E44" s="44" t="s">
        <v>184</v>
      </c>
      <c r="F44" s="43">
        <v>1</v>
      </c>
      <c r="G44" s="43" t="s">
        <v>54</v>
      </c>
      <c r="H44" s="43" t="s">
        <v>185</v>
      </c>
      <c r="I44" s="43" t="s">
        <v>43</v>
      </c>
      <c r="J44" s="43" t="s">
        <v>44</v>
      </c>
      <c r="K44" s="43" t="s">
        <v>44</v>
      </c>
      <c r="L44" s="43">
        <v>21</v>
      </c>
      <c r="M44" s="43">
        <v>63</v>
      </c>
      <c r="N44" s="43">
        <v>265</v>
      </c>
      <c r="O44" s="43">
        <v>939</v>
      </c>
      <c r="P44" s="86">
        <v>74</v>
      </c>
      <c r="Q44" s="86">
        <v>74</v>
      </c>
      <c r="R44" s="87">
        <v>53</v>
      </c>
      <c r="S44" s="86">
        <v>21</v>
      </c>
      <c r="T44" s="86"/>
      <c r="U44" s="86"/>
      <c r="V44" s="43" t="s">
        <v>102</v>
      </c>
      <c r="W44" s="36" t="s">
        <v>46</v>
      </c>
      <c r="X44" s="36" t="s">
        <v>47</v>
      </c>
      <c r="Y44" s="36" t="s">
        <v>103</v>
      </c>
      <c r="Z44" s="36" t="s">
        <v>104</v>
      </c>
      <c r="AA44" s="41"/>
    </row>
    <row r="45" s="3" customFormat="1" ht="180.6" spans="1:27">
      <c r="A45" s="33">
        <v>23</v>
      </c>
      <c r="B45" s="36" t="s">
        <v>186</v>
      </c>
      <c r="C45" s="35" t="s">
        <v>187</v>
      </c>
      <c r="D45" s="36" t="s">
        <v>144</v>
      </c>
      <c r="E45" s="35" t="s">
        <v>188</v>
      </c>
      <c r="F45" s="43">
        <v>1</v>
      </c>
      <c r="G45" s="36" t="s">
        <v>82</v>
      </c>
      <c r="H45" s="36" t="s">
        <v>189</v>
      </c>
      <c r="I45" s="36" t="s">
        <v>43</v>
      </c>
      <c r="J45" s="36" t="s">
        <v>44</v>
      </c>
      <c r="K45" s="36" t="s">
        <v>44</v>
      </c>
      <c r="L45" s="36">
        <v>133</v>
      </c>
      <c r="M45" s="36">
        <v>475</v>
      </c>
      <c r="N45" s="36">
        <v>858</v>
      </c>
      <c r="O45" s="36">
        <v>3415</v>
      </c>
      <c r="P45" s="87">
        <v>14</v>
      </c>
      <c r="Q45" s="87">
        <v>14</v>
      </c>
      <c r="R45" s="87"/>
      <c r="S45" s="87">
        <v>9</v>
      </c>
      <c r="T45" s="87">
        <v>5</v>
      </c>
      <c r="U45" s="87"/>
      <c r="V45" s="43" t="s">
        <v>102</v>
      </c>
      <c r="W45" s="36" t="s">
        <v>46</v>
      </c>
      <c r="X45" s="36" t="s">
        <v>47</v>
      </c>
      <c r="Y45" s="36" t="s">
        <v>103</v>
      </c>
      <c r="Z45" s="36" t="s">
        <v>104</v>
      </c>
      <c r="AA45" s="41"/>
    </row>
    <row r="46" s="8" customFormat="1" ht="154.8" spans="1:27">
      <c r="A46" s="33">
        <v>24</v>
      </c>
      <c r="B46" s="36" t="s">
        <v>190</v>
      </c>
      <c r="C46" s="35" t="s">
        <v>191</v>
      </c>
      <c r="D46" s="36" t="s">
        <v>144</v>
      </c>
      <c r="E46" s="35" t="s">
        <v>192</v>
      </c>
      <c r="F46" s="43">
        <v>1</v>
      </c>
      <c r="G46" s="43" t="s">
        <v>41</v>
      </c>
      <c r="H46" s="43" t="s">
        <v>193</v>
      </c>
      <c r="I46" s="43" t="s">
        <v>43</v>
      </c>
      <c r="J46" s="43" t="s">
        <v>44</v>
      </c>
      <c r="K46" s="43" t="s">
        <v>44</v>
      </c>
      <c r="L46" s="43">
        <v>11</v>
      </c>
      <c r="M46" s="43">
        <v>36</v>
      </c>
      <c r="N46" s="43">
        <v>108</v>
      </c>
      <c r="O46" s="43">
        <v>396</v>
      </c>
      <c r="P46" s="87">
        <v>14</v>
      </c>
      <c r="Q46" s="87">
        <v>14</v>
      </c>
      <c r="R46" s="87"/>
      <c r="S46" s="87">
        <v>14</v>
      </c>
      <c r="T46" s="87"/>
      <c r="U46" s="87"/>
      <c r="V46" s="43" t="s">
        <v>102</v>
      </c>
      <c r="W46" s="36" t="s">
        <v>46</v>
      </c>
      <c r="X46" s="36" t="s">
        <v>47</v>
      </c>
      <c r="Y46" s="36" t="s">
        <v>103</v>
      </c>
      <c r="Z46" s="36" t="s">
        <v>104</v>
      </c>
      <c r="AA46" s="36"/>
    </row>
    <row r="47" s="8" customFormat="1" ht="154.8" spans="1:27">
      <c r="A47" s="33">
        <v>25</v>
      </c>
      <c r="B47" s="36" t="s">
        <v>194</v>
      </c>
      <c r="C47" s="35" t="s">
        <v>195</v>
      </c>
      <c r="D47" s="36" t="s">
        <v>144</v>
      </c>
      <c r="E47" s="63" t="s">
        <v>196</v>
      </c>
      <c r="F47" s="36">
        <v>1</v>
      </c>
      <c r="G47" s="36" t="s">
        <v>72</v>
      </c>
      <c r="H47" s="36" t="s">
        <v>73</v>
      </c>
      <c r="I47" s="36" t="s">
        <v>44</v>
      </c>
      <c r="J47" s="36" t="s">
        <v>44</v>
      </c>
      <c r="K47" s="36" t="s">
        <v>43</v>
      </c>
      <c r="L47" s="36">
        <v>65</v>
      </c>
      <c r="M47" s="36">
        <v>202</v>
      </c>
      <c r="N47" s="36">
        <v>269</v>
      </c>
      <c r="O47" s="36">
        <v>930</v>
      </c>
      <c r="P47" s="87">
        <v>72</v>
      </c>
      <c r="Q47" s="87">
        <v>72</v>
      </c>
      <c r="R47" s="87"/>
      <c r="S47" s="87">
        <v>72</v>
      </c>
      <c r="T47" s="87"/>
      <c r="U47" s="87"/>
      <c r="V47" s="43" t="s">
        <v>102</v>
      </c>
      <c r="W47" s="36" t="s">
        <v>46</v>
      </c>
      <c r="X47" s="36" t="s">
        <v>47</v>
      </c>
      <c r="Y47" s="36" t="s">
        <v>103</v>
      </c>
      <c r="Z47" s="36" t="s">
        <v>104</v>
      </c>
      <c r="AA47" s="54"/>
    </row>
    <row r="48" s="8" customFormat="1" ht="40.8" spans="1:27">
      <c r="A48" s="30" t="s">
        <v>197</v>
      </c>
      <c r="B48" s="36"/>
      <c r="C48" s="36"/>
      <c r="D48" s="36"/>
      <c r="E48" s="36"/>
      <c r="F48" s="54">
        <f>F49+F51</f>
        <v>3</v>
      </c>
      <c r="G48" s="54"/>
      <c r="H48" s="54"/>
      <c r="I48" s="54"/>
      <c r="J48" s="54"/>
      <c r="K48" s="54"/>
      <c r="L48" s="54"/>
      <c r="M48" s="54"/>
      <c r="N48" s="54"/>
      <c r="O48" s="54"/>
      <c r="P48" s="90">
        <f>P49+P51</f>
        <v>216</v>
      </c>
      <c r="Q48" s="90">
        <f>Q49+Q51</f>
        <v>216</v>
      </c>
      <c r="R48" s="90">
        <f>R49+R51</f>
        <v>81</v>
      </c>
      <c r="S48" s="90"/>
      <c r="T48" s="90">
        <f>T49+T51</f>
        <v>135</v>
      </c>
      <c r="U48" s="90"/>
      <c r="V48" s="36"/>
      <c r="W48" s="36"/>
      <c r="X48" s="36"/>
      <c r="Y48" s="36"/>
      <c r="Z48" s="36"/>
      <c r="AA48" s="36"/>
    </row>
    <row r="49" s="8" customFormat="1" ht="40.8" spans="1:27">
      <c r="A49" s="25" t="s">
        <v>198</v>
      </c>
      <c r="B49" s="39"/>
      <c r="C49" s="36"/>
      <c r="D49" s="36"/>
      <c r="E49" s="36"/>
      <c r="F49" s="36">
        <f>F50</f>
        <v>1</v>
      </c>
      <c r="G49" s="36"/>
      <c r="H49" s="36"/>
      <c r="I49" s="36"/>
      <c r="J49" s="36"/>
      <c r="K49" s="36"/>
      <c r="L49" s="36"/>
      <c r="M49" s="36"/>
      <c r="N49" s="36"/>
      <c r="O49" s="36"/>
      <c r="P49" s="87">
        <f>P50</f>
        <v>135</v>
      </c>
      <c r="Q49" s="87">
        <f>Q50</f>
        <v>135</v>
      </c>
      <c r="R49" s="87">
        <f>R50</f>
        <v>0</v>
      </c>
      <c r="S49" s="87"/>
      <c r="T49" s="87">
        <f>T50</f>
        <v>135</v>
      </c>
      <c r="U49" s="87"/>
      <c r="V49" s="36"/>
      <c r="W49" s="36"/>
      <c r="X49" s="36"/>
      <c r="Y49" s="36"/>
      <c r="Z49" s="36"/>
      <c r="AA49" s="36"/>
    </row>
    <row r="50" s="8" customFormat="1" ht="154.8" spans="1:27">
      <c r="A50" s="33">
        <v>26</v>
      </c>
      <c r="B50" s="64" t="s">
        <v>199</v>
      </c>
      <c r="C50" s="65" t="s">
        <v>200</v>
      </c>
      <c r="D50" s="36" t="s">
        <v>144</v>
      </c>
      <c r="E50" s="65" t="s">
        <v>201</v>
      </c>
      <c r="F50" s="64">
        <v>1</v>
      </c>
      <c r="G50" s="64" t="s">
        <v>72</v>
      </c>
      <c r="H50" s="64" t="s">
        <v>202</v>
      </c>
      <c r="I50" s="64" t="s">
        <v>44</v>
      </c>
      <c r="J50" s="64" t="s">
        <v>44</v>
      </c>
      <c r="K50" s="64" t="s">
        <v>44</v>
      </c>
      <c r="L50" s="64">
        <v>41</v>
      </c>
      <c r="M50" s="64">
        <v>121</v>
      </c>
      <c r="N50" s="64">
        <v>390</v>
      </c>
      <c r="O50" s="64">
        <v>1700</v>
      </c>
      <c r="P50" s="94">
        <v>135</v>
      </c>
      <c r="Q50" s="94">
        <v>135</v>
      </c>
      <c r="R50" s="94"/>
      <c r="S50" s="94"/>
      <c r="T50" s="94">
        <v>135</v>
      </c>
      <c r="U50" s="94"/>
      <c r="V50" s="36" t="s">
        <v>74</v>
      </c>
      <c r="W50" s="64" t="s">
        <v>203</v>
      </c>
      <c r="X50" s="36" t="s">
        <v>47</v>
      </c>
      <c r="Y50" s="36" t="s">
        <v>75</v>
      </c>
      <c r="Z50" s="36" t="s">
        <v>76</v>
      </c>
      <c r="AA50" s="36"/>
    </row>
    <row r="51" s="8" customFormat="1" ht="40.8" spans="1:27">
      <c r="A51" s="25" t="s">
        <v>204</v>
      </c>
      <c r="B51" s="39"/>
      <c r="C51" s="36"/>
      <c r="D51" s="36"/>
      <c r="E51" s="36"/>
      <c r="F51" s="36">
        <f>F52+F53</f>
        <v>2</v>
      </c>
      <c r="G51" s="36"/>
      <c r="H51" s="36"/>
      <c r="I51" s="36"/>
      <c r="J51" s="36"/>
      <c r="K51" s="36"/>
      <c r="L51" s="36"/>
      <c r="M51" s="36"/>
      <c r="N51" s="36"/>
      <c r="O51" s="36"/>
      <c r="P51" s="87">
        <f>P52+P53</f>
        <v>81</v>
      </c>
      <c r="Q51" s="87">
        <f>Q52+Q53</f>
        <v>81</v>
      </c>
      <c r="R51" s="87">
        <f>R52+R53</f>
        <v>81</v>
      </c>
      <c r="S51" s="87"/>
      <c r="T51" s="87"/>
      <c r="U51" s="87"/>
      <c r="V51" s="36"/>
      <c r="W51" s="36"/>
      <c r="X51" s="36"/>
      <c r="Y51" s="36"/>
      <c r="Z51" s="36"/>
      <c r="AA51" s="36"/>
    </row>
    <row r="52" s="8" customFormat="1" ht="180.6" spans="1:27">
      <c r="A52" s="33">
        <v>27</v>
      </c>
      <c r="B52" s="36" t="s">
        <v>205</v>
      </c>
      <c r="C52" s="35" t="s">
        <v>206</v>
      </c>
      <c r="D52" s="36" t="s">
        <v>144</v>
      </c>
      <c r="E52" s="35" t="s">
        <v>207</v>
      </c>
      <c r="F52" s="36">
        <v>1</v>
      </c>
      <c r="G52" s="36" t="s">
        <v>82</v>
      </c>
      <c r="H52" s="36" t="s">
        <v>208</v>
      </c>
      <c r="I52" s="36" t="s">
        <v>43</v>
      </c>
      <c r="J52" s="36" t="s">
        <v>44</v>
      </c>
      <c r="K52" s="36" t="s">
        <v>44</v>
      </c>
      <c r="L52" s="36">
        <v>79</v>
      </c>
      <c r="M52" s="36">
        <v>289</v>
      </c>
      <c r="N52" s="36">
        <v>510</v>
      </c>
      <c r="O52" s="36">
        <v>2320</v>
      </c>
      <c r="P52" s="87">
        <v>51</v>
      </c>
      <c r="Q52" s="87">
        <v>51</v>
      </c>
      <c r="R52" s="87">
        <v>51</v>
      </c>
      <c r="S52" s="87"/>
      <c r="T52" s="87"/>
      <c r="U52" s="87"/>
      <c r="V52" s="36" t="s">
        <v>84</v>
      </c>
      <c r="W52" s="36" t="s">
        <v>46</v>
      </c>
      <c r="X52" s="36" t="s">
        <v>47</v>
      </c>
      <c r="Y52" s="36" t="s">
        <v>85</v>
      </c>
      <c r="Z52" s="36" t="s">
        <v>86</v>
      </c>
      <c r="AA52" s="36"/>
    </row>
    <row r="53" s="9" customFormat="1" ht="309.6" spans="1:27">
      <c r="A53" s="33">
        <v>28</v>
      </c>
      <c r="B53" s="36" t="s">
        <v>209</v>
      </c>
      <c r="C53" s="35" t="s">
        <v>210</v>
      </c>
      <c r="D53" s="36" t="s">
        <v>144</v>
      </c>
      <c r="E53" s="35" t="s">
        <v>211</v>
      </c>
      <c r="F53" s="36">
        <v>1</v>
      </c>
      <c r="G53" s="36" t="s">
        <v>117</v>
      </c>
      <c r="H53" s="36" t="s">
        <v>212</v>
      </c>
      <c r="I53" s="36" t="s">
        <v>44</v>
      </c>
      <c r="J53" s="36" t="s">
        <v>44</v>
      </c>
      <c r="K53" s="36" t="s">
        <v>44</v>
      </c>
      <c r="L53" s="36">
        <v>77</v>
      </c>
      <c r="M53" s="36">
        <v>265</v>
      </c>
      <c r="N53" s="36">
        <v>666</v>
      </c>
      <c r="O53" s="36">
        <v>2432</v>
      </c>
      <c r="P53" s="87">
        <v>30</v>
      </c>
      <c r="Q53" s="87">
        <v>30</v>
      </c>
      <c r="R53" s="87">
        <v>30</v>
      </c>
      <c r="S53" s="87"/>
      <c r="T53" s="87"/>
      <c r="U53" s="87"/>
      <c r="V53" s="36" t="s">
        <v>213</v>
      </c>
      <c r="W53" s="36" t="s">
        <v>46</v>
      </c>
      <c r="X53" s="36" t="s">
        <v>47</v>
      </c>
      <c r="Y53" s="121" t="s">
        <v>214</v>
      </c>
      <c r="Z53" s="121" t="s">
        <v>215</v>
      </c>
      <c r="AA53" s="122"/>
    </row>
    <row r="54" s="3" customFormat="1" ht="40.8" spans="1:27">
      <c r="A54" s="28" t="s">
        <v>216</v>
      </c>
      <c r="B54" s="54"/>
      <c r="C54" s="42"/>
      <c r="D54" s="66"/>
      <c r="E54" s="66"/>
      <c r="F54" s="54">
        <f>F55</f>
        <v>1</v>
      </c>
      <c r="G54" s="54"/>
      <c r="H54" s="54"/>
      <c r="I54" s="54"/>
      <c r="J54" s="54"/>
      <c r="K54" s="54"/>
      <c r="L54" s="54"/>
      <c r="M54" s="54"/>
      <c r="N54" s="54"/>
      <c r="O54" s="54"/>
      <c r="P54" s="90">
        <f>P55</f>
        <v>47</v>
      </c>
      <c r="Q54" s="90">
        <f>Q55</f>
        <v>47</v>
      </c>
      <c r="R54" s="90">
        <f>R55</f>
        <v>27</v>
      </c>
      <c r="S54" s="90">
        <f>S55</f>
        <v>20</v>
      </c>
      <c r="T54" s="90"/>
      <c r="U54" s="85"/>
      <c r="V54" s="42"/>
      <c r="W54" s="42"/>
      <c r="X54" s="41"/>
      <c r="Y54" s="41"/>
      <c r="Z54" s="41"/>
      <c r="AA54" s="41"/>
    </row>
    <row r="55" s="3" customFormat="1" ht="180.6" spans="1:27">
      <c r="A55" s="33">
        <v>29</v>
      </c>
      <c r="B55" s="36" t="s">
        <v>217</v>
      </c>
      <c r="C55" s="45" t="s">
        <v>218</v>
      </c>
      <c r="D55" s="36" t="s">
        <v>39</v>
      </c>
      <c r="E55" s="67" t="s">
        <v>219</v>
      </c>
      <c r="F55" s="39">
        <v>1</v>
      </c>
      <c r="G55" s="39" t="s">
        <v>123</v>
      </c>
      <c r="H55" s="39" t="s">
        <v>124</v>
      </c>
      <c r="I55" s="39"/>
      <c r="J55" s="39"/>
      <c r="K55" s="39"/>
      <c r="L55" s="39"/>
      <c r="M55" s="39"/>
      <c r="N55" s="39"/>
      <c r="O55" s="39"/>
      <c r="P55" s="84">
        <v>47</v>
      </c>
      <c r="Q55" s="84">
        <v>47</v>
      </c>
      <c r="R55" s="84">
        <v>27</v>
      </c>
      <c r="S55" s="84">
        <v>20</v>
      </c>
      <c r="T55" s="84"/>
      <c r="U55" s="84"/>
      <c r="V55" s="36" t="s">
        <v>46</v>
      </c>
      <c r="W55" s="36" t="s">
        <v>46</v>
      </c>
      <c r="X55" s="45" t="s">
        <v>220</v>
      </c>
      <c r="Y55" s="39" t="s">
        <v>221</v>
      </c>
      <c r="Z55" s="36" t="s">
        <v>137</v>
      </c>
      <c r="AA55" s="41"/>
    </row>
  </sheetData>
  <mergeCells count="23">
    <mergeCell ref="A2:W2"/>
    <mergeCell ref="V3:W3"/>
    <mergeCell ref="P4:U4"/>
    <mergeCell ref="Q5:U5"/>
    <mergeCell ref="A4:A6"/>
    <mergeCell ref="B4:B6"/>
    <mergeCell ref="C4:C6"/>
    <mergeCell ref="D4:D6"/>
    <mergeCell ref="E4:E6"/>
    <mergeCell ref="F4:F6"/>
    <mergeCell ref="I4:I6"/>
    <mergeCell ref="J4:J6"/>
    <mergeCell ref="K4:K6"/>
    <mergeCell ref="P5:P6"/>
    <mergeCell ref="V4:V6"/>
    <mergeCell ref="W4:W6"/>
    <mergeCell ref="X4:X6"/>
    <mergeCell ref="Y4:Y6"/>
    <mergeCell ref="Z4:Z6"/>
    <mergeCell ref="AA4:AA6"/>
    <mergeCell ref="L4:M5"/>
    <mergeCell ref="N4:O5"/>
    <mergeCell ref="G4:H5"/>
  </mergeCells>
  <conditionalFormatting sqref="C41">
    <cfRule type="duplicateValues" dxfId="0" priority="16" stopIfTrue="1"/>
  </conditionalFormatting>
  <conditionalFormatting sqref="E41">
    <cfRule type="duplicateValues" dxfId="0" priority="15" stopIfTrue="1"/>
  </conditionalFormatting>
  <conditionalFormatting sqref="C42">
    <cfRule type="duplicateValues" dxfId="0" priority="13" stopIfTrue="1"/>
  </conditionalFormatting>
  <conditionalFormatting sqref="E42">
    <cfRule type="duplicateValues" dxfId="0" priority="10" stopIfTrue="1"/>
  </conditionalFormatting>
  <conditionalFormatting sqref="C43">
    <cfRule type="duplicateValues" dxfId="0" priority="12" stopIfTrue="1"/>
  </conditionalFormatting>
  <conditionalFormatting sqref="E43">
    <cfRule type="duplicateValues" dxfId="0" priority="9" stopIfTrue="1"/>
  </conditionalFormatting>
  <conditionalFormatting sqref="B15:B16">
    <cfRule type="duplicateValues" dxfId="0" priority="19" stopIfTrue="1"/>
    <cfRule type="duplicateValues" dxfId="0" priority="20" stopIfTrue="1"/>
  </conditionalFormatting>
  <conditionalFormatting sqref="B41:B43">
    <cfRule type="duplicateValues" dxfId="0" priority="17" stopIfTrue="1"/>
  </conditionalFormatting>
  <pageMargins left="0.751388888888889" right="0.751388888888889" top="1" bottom="1" header="0.5" footer="0.5"/>
  <pageSetup paperSize="8" scale="2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敏静</cp:lastModifiedBy>
  <dcterms:created xsi:type="dcterms:W3CDTF">2025-05-09T03:45:00Z</dcterms:created>
  <dcterms:modified xsi:type="dcterms:W3CDTF">2025-09-03T03:42:51Z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D0D0B551E9D340B38749D211D9002B79_13</vt:lpwstr>
  </property>
  <property fmtid="{D5CDD505-2E9C-101B-9397-08002B2CF9AE}" pid="3" name="KSOProductBuildVer">
    <vt:lpwstr>2052-12.1.0.22529</vt:lpwstr>
  </property>
</Properties>
</file>