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汇总表" sheetId="2" r:id="rId1"/>
    <sheet name="明细表" sheetId="1" r:id="rId2"/>
  </sheets>
  <definedNames>
    <definedName name="_xlnm._FilterDatabase" localSheetId="1" hidden="1">明细表!$A$1:$Z$44</definedName>
  </definedNames>
  <calcPr calcId="144525"/>
</workbook>
</file>

<file path=xl/sharedStrings.xml><?xml version="1.0" encoding="utf-8"?>
<sst xmlns="http://schemas.openxmlformats.org/spreadsheetml/2006/main" count="433" uniqueCount="247">
  <si>
    <t>附件1</t>
  </si>
  <si>
    <t>眉县2026年中省提前下达财政常态化帮扶资金项目计划汇总表</t>
  </si>
  <si>
    <t>单位：万元</t>
  </si>
  <si>
    <t>项目类型</t>
  </si>
  <si>
    <t>项目个数</t>
  </si>
  <si>
    <t>资金投入</t>
  </si>
  <si>
    <t>合计</t>
  </si>
  <si>
    <t>财政衔接资金</t>
  </si>
  <si>
    <t>其它资金投入</t>
  </si>
  <si>
    <t>小计</t>
  </si>
  <si>
    <t>中央</t>
  </si>
  <si>
    <t>省级</t>
  </si>
  <si>
    <t>市级</t>
  </si>
  <si>
    <t>县级</t>
  </si>
  <si>
    <t>总 计</t>
  </si>
  <si>
    <t>一、产业发展</t>
  </si>
  <si>
    <t>1.生产项目</t>
  </si>
  <si>
    <t>①种植业基地</t>
  </si>
  <si>
    <t>②养殖业基地</t>
  </si>
  <si>
    <t>③水产养殖业发展</t>
  </si>
  <si>
    <t>④林草基地建设</t>
  </si>
  <si>
    <t>⑤休闲农业与乡村旅游</t>
  </si>
  <si>
    <r>
      <rPr>
        <sz val="10"/>
        <color theme="1"/>
        <rFont val="仿宋_GB2312"/>
        <charset val="134"/>
      </rPr>
      <t>⑥</t>
    </r>
    <r>
      <rPr>
        <sz val="10"/>
        <rFont val="仿宋_GB2312"/>
        <charset val="134"/>
      </rPr>
      <t>光伏电站建设</t>
    </r>
  </si>
  <si>
    <t>2.加工流通项目</t>
  </si>
  <si>
    <t>①农产品仓储保鲜冷链基础设施建设</t>
  </si>
  <si>
    <t>②加工业</t>
  </si>
  <si>
    <t>③市场建设和农村物流</t>
  </si>
  <si>
    <r>
      <rPr>
        <sz val="10"/>
        <color theme="1"/>
        <rFont val="仿宋_GB2312"/>
        <charset val="134"/>
      </rPr>
      <t>④</t>
    </r>
    <r>
      <rPr>
        <sz val="10"/>
        <rFont val="仿宋_GB2312"/>
        <charset val="134"/>
      </rPr>
      <t>品牌打造和展销平台</t>
    </r>
  </si>
  <si>
    <t>3.配套设施项目</t>
  </si>
  <si>
    <t>①小型农田水利设施及产业配套基础设建设</t>
  </si>
  <si>
    <r>
      <rPr>
        <sz val="10"/>
        <color theme="1"/>
        <rFont val="仿宋_GB2312"/>
        <charset val="134"/>
      </rPr>
      <t>②</t>
    </r>
    <r>
      <rPr>
        <sz val="10"/>
        <rFont val="仿宋_GB2312"/>
        <charset val="134"/>
      </rPr>
      <t>产业园（区）</t>
    </r>
  </si>
  <si>
    <t>4.产业服务支撑项目</t>
  </si>
  <si>
    <t>①智慧农业</t>
  </si>
  <si>
    <t>②科技服务</t>
  </si>
  <si>
    <t>③人才培养</t>
  </si>
  <si>
    <t>④农业社会化服务</t>
  </si>
  <si>
    <t>5.金融保险配套项目</t>
  </si>
  <si>
    <t>①小额贷款贴息</t>
  </si>
  <si>
    <t>②小额信贷风险补偿金</t>
  </si>
  <si>
    <t>③特色产业保险保费补助</t>
  </si>
  <si>
    <t>-</t>
  </si>
  <si>
    <t>④新型经营主体贷款贴息</t>
  </si>
  <si>
    <t>⑤其他</t>
  </si>
  <si>
    <t>二、就业项目</t>
  </si>
  <si>
    <t>1.务工补助</t>
  </si>
  <si>
    <t>①交通费补助</t>
  </si>
  <si>
    <t>②生产奖补、劳务补助等</t>
  </si>
  <si>
    <t>2.就业</t>
  </si>
  <si>
    <t>①帮扶车间（特色手工基地）建设</t>
  </si>
  <si>
    <t>②技能培训</t>
  </si>
  <si>
    <t>③以工代训</t>
  </si>
  <si>
    <t>3.创业</t>
  </si>
  <si>
    <t>①创业培训</t>
  </si>
  <si>
    <t>②创业奖补</t>
  </si>
  <si>
    <t>4.乡村工匠</t>
  </si>
  <si>
    <t>①乡村工匠培育培训</t>
  </si>
  <si>
    <t>②乡村工匠大师工作室</t>
  </si>
  <si>
    <t>③乡村工匠传习所</t>
  </si>
  <si>
    <t>5.公益性岗位</t>
  </si>
  <si>
    <t>①公益性岗位</t>
  </si>
  <si>
    <t>三、乡村建设行动</t>
  </si>
  <si>
    <t>1.农村基础设施（含产业配套基础设施）</t>
  </si>
  <si>
    <t>①村庄规划编制（含修编）</t>
  </si>
  <si>
    <t>②农村道路建设（通村路、通户路、小型桥梁等）</t>
  </si>
  <si>
    <t>③产业路、资源路、旅游路建设</t>
  </si>
  <si>
    <t>④农村供水保障设施建设</t>
  </si>
  <si>
    <t>⑤农村电网建设（通生产、生活用电、提高综合电压和供电可靠性）</t>
  </si>
  <si>
    <t>⑥数字乡村建设（信息通信基础设施建设、数字化、智能化建设等）</t>
  </si>
  <si>
    <t>2.人居环境整治</t>
  </si>
  <si>
    <t>①农村卫生厕所改造（户用、公共厕所）</t>
  </si>
  <si>
    <t>②农村污水治理</t>
  </si>
  <si>
    <t>③农村垃圾治理</t>
  </si>
  <si>
    <t>④村容村貌提升</t>
  </si>
  <si>
    <t>3.农村公共服务</t>
  </si>
  <si>
    <t>①学校建设或改造（含幼儿园）</t>
  </si>
  <si>
    <t>②村卫生室标准化建设</t>
  </si>
  <si>
    <t>③农村养老设施建设（养老院、幸福院、日间照料中心等）</t>
  </si>
  <si>
    <t>④公共照明设施</t>
  </si>
  <si>
    <t>⑤开展县乡村公共服务一体化示范创建</t>
  </si>
  <si>
    <t>⑥其他（便民综合服务设施、文化活动广场、体育设施、村级客运站、农村公益性殡葬设施建设等）</t>
  </si>
  <si>
    <t>四、易地搬迁后扶</t>
  </si>
  <si>
    <t>1.易地搬迁后扶</t>
  </si>
  <si>
    <t>①公共服务岗位</t>
  </si>
  <si>
    <t>②“一站式”社区综合服务设施建设</t>
  </si>
  <si>
    <t>③易地扶贫搬迁贷款债券贴息补助</t>
  </si>
  <si>
    <t>五、巩固三保障成果</t>
  </si>
  <si>
    <t>1.住房</t>
  </si>
  <si>
    <t>①农村危房改造等农房改造</t>
  </si>
  <si>
    <t>2.教育</t>
  </si>
  <si>
    <t>①享受“雨露计划”职业教育补助</t>
  </si>
  <si>
    <t>②参与“学前学会普通话”行动</t>
  </si>
  <si>
    <t>③其他教育类项目</t>
  </si>
  <si>
    <t>六、乡村治理和精神文明建设</t>
  </si>
  <si>
    <t>1.乡村治理</t>
  </si>
  <si>
    <t>①开展乡村治理示范创建</t>
  </si>
  <si>
    <t>②推进“积分制”“清单式”等管理方式</t>
  </si>
  <si>
    <t>七、项目管理费</t>
  </si>
  <si>
    <t>项目管理费</t>
  </si>
  <si>
    <t>八、其他</t>
  </si>
  <si>
    <t>其他</t>
  </si>
  <si>
    <t>附件2：</t>
  </si>
  <si>
    <t>眉县2026年中省提前下达财政常态化帮扶资金项目计划明细表</t>
  </si>
  <si>
    <t>项目名称</t>
  </si>
  <si>
    <t>项目内容及建设规模</t>
  </si>
  <si>
    <t>建设期限
（起止时间）</t>
  </si>
  <si>
    <t>绩效目标</t>
  </si>
  <si>
    <t>项目实施
地点</t>
  </si>
  <si>
    <t>脱贫村（是/否）</t>
  </si>
  <si>
    <t>重点帮扶镇（是/否）</t>
  </si>
  <si>
    <t>重点帮扶村（是/否）</t>
  </si>
  <si>
    <t>直接受益脱贫人口（含监测对象）</t>
  </si>
  <si>
    <t>受益总
人口</t>
  </si>
  <si>
    <t>资金投入（万元）</t>
  </si>
  <si>
    <t>项目
实施
单位</t>
  </si>
  <si>
    <t>行业主管
部门</t>
  </si>
  <si>
    <t>项目
负责任</t>
  </si>
  <si>
    <t>财政资金 支持环节</t>
  </si>
  <si>
    <t>镇</t>
  </si>
  <si>
    <t>村</t>
  </si>
  <si>
    <t>户数</t>
  </si>
  <si>
    <t>人数</t>
  </si>
  <si>
    <t>一、产业
发展</t>
  </si>
  <si>
    <t>①种植业基地
（种植业）</t>
  </si>
  <si>
    <t>2026年眉县首善街道东四新村大樱桃种植大棚项目</t>
  </si>
  <si>
    <r>
      <rPr>
        <sz val="12"/>
        <color theme="1"/>
        <rFont val="仿宋_GB2312"/>
        <charset val="134"/>
      </rPr>
      <t>经营方式：自主经营                                                               项目内容：新建大樱桃种植大棚78.1亩。2、大棚主体为25*50*1.5mm镀锌椭圆管骨架，纵拉杆为25*1.5mm镀锌圆管，棚膜使用15丝抗老化PO膜，棚膜面积约为141600</t>
    </r>
    <r>
      <rPr>
        <sz val="12"/>
        <color theme="1"/>
        <rFont val="宋体"/>
        <charset val="134"/>
      </rPr>
      <t>㎡</t>
    </r>
    <r>
      <rPr>
        <sz val="12"/>
        <color theme="1"/>
        <rFont val="仿宋_GB2312"/>
        <charset val="134"/>
      </rPr>
      <t>。棚跨度为7m，棚高度为6m，棚长度为2976m，面积为14165</t>
    </r>
    <r>
      <rPr>
        <sz val="12"/>
        <color theme="1"/>
        <rFont val="宋体"/>
        <charset val="134"/>
      </rPr>
      <t>㎡</t>
    </r>
    <r>
      <rPr>
        <sz val="12"/>
        <color theme="1"/>
        <rFont val="仿宋_GB2312"/>
        <charset val="134"/>
      </rPr>
      <t>，总数量为13座；棚跨度为8m，棚高度为6m，棚长度为3617m，面积为28936</t>
    </r>
    <r>
      <rPr>
        <sz val="12"/>
        <color theme="1"/>
        <rFont val="宋体"/>
        <charset val="134"/>
      </rPr>
      <t>㎡</t>
    </r>
    <r>
      <rPr>
        <sz val="12"/>
        <color theme="1"/>
        <rFont val="仿宋_GB2312"/>
        <charset val="134"/>
      </rPr>
      <t>，总数量为16座；棚跨度为9m，棚高度为6m，棚长度为540m，面积为4860</t>
    </r>
    <r>
      <rPr>
        <sz val="12"/>
        <color theme="1"/>
        <rFont val="宋体"/>
        <charset val="134"/>
      </rPr>
      <t>㎡</t>
    </r>
    <r>
      <rPr>
        <sz val="12"/>
        <color theme="1"/>
        <rFont val="仿宋_GB2312"/>
        <charset val="134"/>
      </rPr>
      <t>，总数量为4座；棚跨度为10m，棚高度为6m，棚长度为184m，面积为1840</t>
    </r>
    <r>
      <rPr>
        <sz val="12"/>
        <color theme="1"/>
        <rFont val="宋体"/>
        <charset val="134"/>
      </rPr>
      <t>㎡</t>
    </r>
    <r>
      <rPr>
        <sz val="12"/>
        <color theme="1"/>
        <rFont val="仿宋_GB2312"/>
        <charset val="134"/>
      </rPr>
      <t>，总数量为2座；棚跨度为11m，棚高度为6m，棚长度为209m，面积为2299</t>
    </r>
    <r>
      <rPr>
        <sz val="12"/>
        <color theme="1"/>
        <rFont val="宋体"/>
        <charset val="134"/>
      </rPr>
      <t>㎡</t>
    </r>
    <r>
      <rPr>
        <sz val="12"/>
        <color theme="1"/>
        <rFont val="仿宋_GB2312"/>
        <charset val="134"/>
      </rPr>
      <t>，总数量为2座。3.滴灌管道使用防老化PE软管，滴灌带长度15620米，直径100mm支管道1562米，每亩滴灌水带200米，支管道20米。</t>
    </r>
  </si>
  <si>
    <t>2026年
3月-9月</t>
  </si>
  <si>
    <t>产权归属：东四新村股份经济合作社
后续管护：东四新村股份经济合作社
联农带农机制：收益分红、就业务工
绩效目标：通过项目实施，带动就业务工5人。集体经济预计收入14.5万元，计划收益不低于项目投资量的5%，收益的60%用于脱贫人口、对象等困难群体的补助，收益的剩余资金重点用于产业发展、配套基础设施建设、公益性岗位开发、项目运营维护以及村级公益事业等。带动60户群众发展樱桃产业，其中脱贫户25户，脱贫户年户均增收9000元。项目占地为村集体所有。
运营方案：由东四新村股份经济合作社负责具体牵头，依靠项目资金建大棚，种植优质樱桃，分级卖好价，带动脱贫群众在家门口就业。</t>
  </si>
  <si>
    <t>首善
街道</t>
  </si>
  <si>
    <t>东四
新村</t>
  </si>
  <si>
    <t>否</t>
  </si>
  <si>
    <t>县农业
农村局</t>
  </si>
  <si>
    <t>张林</t>
  </si>
  <si>
    <t>材料采购、
项目建设、工费支出等。</t>
  </si>
  <si>
    <t>②养殖业基地
（养殖业）</t>
  </si>
  <si>
    <t>2026年眉县横渠镇古城村生猪养殖建设项目</t>
  </si>
  <si>
    <t>经营方式：自主经营                                                               项目内容：①项目占地14.17亩，配套建设料场彩钢棚(面积960平方米)；②建设猪舍4栋，砖混结构，配套完成墙体、门窗、猪槽、水管等设施，单栋规格为宽18米×长40米×高3.5米；③建设粪池4个，单池规格为18米×40米，同步埋设PE250mm排污管网；④配套安装料罐及料线2套，每套容量30吨，配套60吨地磅；⑤建设砖混结构化粪池1座，规格为长30米×宽30米×深4.5米，配套完善水电及消毒设施等相关附属设施。</t>
  </si>
  <si>
    <t>产权归属：古城村股份经济合作社
后续管护：古城村股份经济合作社社
联农带农机制：收益分红、就业务工
绩效目标：带动就业务工5人。集体经济预计收入14.9万元，计划收益不低于项目投资量的5%，收益的60%用于脱贫人口、对象等困难群体的补助，收益的剩余资金重点用于产业发展、配套基础设施建设、公益性岗位开发、项目运营维护以及村级公益事业等。项目受益1287户5266人，其中脱贫户、监测户153户521人，脱贫户、监测户户均计划增收300元以上。
运营方案：由古城村股份经济合作社负责具体，自繁自养+订单销售，粪污还田，稳赚收益、带动脱贫户及村民增收致富。</t>
  </si>
  <si>
    <t>横渠镇</t>
  </si>
  <si>
    <t>古城村</t>
  </si>
  <si>
    <t>是</t>
  </si>
  <si>
    <t>横渠镇
人民政府</t>
  </si>
  <si>
    <t>左金</t>
  </si>
  <si>
    <t>2026年汤峪镇羊讲村生猪养殖场建设项目</t>
  </si>
  <si>
    <r>
      <rPr>
        <sz val="12"/>
        <rFont val="仿宋_GB2312"/>
        <charset val="134"/>
      </rPr>
      <t>经营方式：合作经营
项目内容：占地约9亩，建设规划养殖场。①猪舍建设：占地约4751</t>
    </r>
    <r>
      <rPr>
        <sz val="12"/>
        <rFont val="宋体"/>
        <charset val="134"/>
      </rPr>
      <t>㎡</t>
    </r>
    <r>
      <rPr>
        <sz val="12"/>
        <rFont val="仿宋_GB2312"/>
        <charset val="134"/>
      </rPr>
      <t>，包含：4栋负压砖混猪舍（单栋长50m、宽16m，高度2.2m，顶棚为厚度10厘米保温彩钢结构），栋内有净高1米-1.2米（带坡度）宽12m水泡粪地沟（基础垫层及双圈梁抗震、底部做防渗防漏处理，表面做2-3层防水处理），地下铺设污水排水管道，材质为φ250pvc管道，并配备自动料线、料槽、水碗、地暖、墙暖、水帘、风机、通风小窗等；每栋设有温控设备，连接4台1.5米（长/宽）1.1kw的风机，2台1.3米(长/宽)的风机，并配有变频设备；每栋设有长3.3m、高1.5m、厚0.15m的水帘4套；房顶铺设长50m的降温喷淋系统；每栋单独设有变频设备、水闸、增压水桶水泵、单独的水路加药系统；地面铺设12米全漏粪板，铺设3m宽空气能地暖，两侧墙体配套供暖散热管；栋内猪栏：走廊为长50m宽1m，两侧为24砖墙，90cm高，共24栏位；每栏位约长7m，宽4m为全漏粪配置，可放25～30头育肥猪，每栏位4个水碗，其他水电设施若干；②料塔建设：2座30吨料塔；③覆膜池建设：污区设有3100m</t>
    </r>
    <r>
      <rPr>
        <sz val="12"/>
        <rFont val="宋体"/>
        <charset val="134"/>
      </rPr>
      <t>³</t>
    </r>
    <r>
      <rPr>
        <sz val="12"/>
        <rFont val="仿宋_GB2312"/>
        <charset val="134"/>
      </rPr>
      <t>的覆膜污水池（尺寸为25m*22.5m*5.5m）。</t>
    </r>
  </si>
  <si>
    <t>2026年
3月-10月</t>
  </si>
  <si>
    <t>产权归属：羊讲村股份经济合作社
后续管护：羊讲村股份经济合作社
联农带农机制：收益分红、就业务工
绩效目标：带动就业务工5人。集体经济预计收入25万元，计划收益不低于项目投资量的5%，收益的60%用于脱贫人口、对象等困难群体的补助，收益的剩余资金重点用于产业发展、配套基础设施建设、公益性岗位开发、项目运营维护以及村级公益事业等。项目受益1140户4167人，其中脱贫户221户609人、监测户6户21人，脱贫户、监测户户均计划增收500元以上。
运营方案：由羊讲村股份经济合作社具体负责，建标准猪舍，规范养殖、做好防疫，粪污变肥再利用，保障销路，带动脱贫户及村民增收致富。</t>
  </si>
  <si>
    <t>汤峪镇</t>
  </si>
  <si>
    <t>羊讲村</t>
  </si>
  <si>
    <t>汤峪镇
人民政府</t>
  </si>
  <si>
    <t>陈小亮</t>
  </si>
  <si>
    <t>①加工业</t>
  </si>
  <si>
    <t>2026年眉县营头镇黄家村有机肥厂项目</t>
  </si>
  <si>
    <t>经营方式：自主经营 
项目内容：占地8亩，新建4000平方米（长100，宽40米，高8米）标准化重型钢构厂房一座，购置产量200立方米/小时，型号MSFP-5000翻抛机1台；购置生产能力20吨/小时，型号MSCW-2040主料仓1台；购置产量15—18吨/小时，型号MSLF-850立式粉碎机1台；购置生产能力15吨/小时，型号MSCW-1515次料仓1台，购置其他配套设施。</t>
  </si>
  <si>
    <t>产权归属：黄家村股份经济合作社
后续管护：黄家村股份经济合作社
联农带农机制：收益分红、就业务工
绩效目标：通过项目实施，带动就业务工（含临时性）5人。村集体经济预计年收益21万元，计划收益不低于项目投资量的5%，收益的60%用于脱贫人口、对象等困难群体的补助，收益的剩余资金重点用于产业发展、配套基础设施建设、公益性岗位开发、项目运营维护以及村级公益事业等。项目受益675户2374人，其中脱贫户84户223人、监测户5户24人，脱贫户、监测户人均计划增收1000元以上。
运营方案：由黄家村股份经济合作社具体负责，回收秸秆、粪污加工有机肥，质优价廉供农户，拓宽销路，让资源不浪费、脱贫户及村民有收益。</t>
  </si>
  <si>
    <t>营头镇</t>
  </si>
  <si>
    <t>黄家村</t>
  </si>
  <si>
    <t>营头镇
人民政府</t>
  </si>
  <si>
    <t>薛丹</t>
  </si>
  <si>
    <t>材料采购、
项目建设等</t>
  </si>
  <si>
    <t>2026年眉县常兴镇常兴村农资仓储物流配送中心建设项目</t>
  </si>
  <si>
    <t>经营方式：自主经营
项目内容：新建重型钢结构农资仓储物流配送厂房一处，长40米，宽42米，高7米。钢混结构厂房建筑面积1898平方米，配套水、电等附属设施建设。</t>
  </si>
  <si>
    <t>2026年
3月-8月</t>
  </si>
  <si>
    <t>产权归属：常兴村股份经济合作社
后续管护：常兴村股份经济合作社
联农带农机制：收益分红、就业务工
绩效目标：通过项目实施，带动就业务工（含临时性）6人。村集体经济预计年收益11万元，计划收益不低于5%，计划收益不低于项目投资量的5%，收益的60%用于脱贫人口、对象等困难群体的补助，收益的剩余资金重点用于产业发展、配套基础设施建设、公益性岗位开发、项目运营维护以及村级公益事业等。项目受益440户1788人，其中脱贫户、监测户94户365人，脱贫户、监测户户均计划增收800元以上。
运营方案：由常兴村股份经济合作社具体负责，建仓储、搞配送，送优质农资到田间，还提供农技指导，方便农户，帮脱贫户及村民省工省力。</t>
  </si>
  <si>
    <t>常兴镇</t>
  </si>
  <si>
    <t>常兴村</t>
  </si>
  <si>
    <t>常兴镇
人民政府</t>
  </si>
  <si>
    <t>付航舵</t>
  </si>
  <si>
    <t>②市场建设和
农村物流</t>
  </si>
  <si>
    <t>2026年眉县槐芽镇肖里沟村农事服务中心建设项目</t>
  </si>
  <si>
    <t>经营方式：自主经营
项目内容：新建两层重钢构厂房共360平方米（一层配送交易中心180平方米，二层特色农产品超市180平方米），重钢构库房长28米，宽18米，高6米，504平方米。配套水、电等附属设施建设。</t>
  </si>
  <si>
    <t>产权归属：肖里沟村股份经济合作社
后续管护：肖里沟村股份经济合作社
联农带农机制：收益分红、就业务工
绩效目标：通过项目实施，带动就业务工5人。村集体经济预计年收益9万元。计划收益不低于项目投资量的5%，收益的60%用于脱贫人口、对象等困难群体的补助，收益的剩余资金重点用于产业发展、配套基础设施建设、公益性岗位开发、项目运营维护以及村级公益事业等。项目受益769户3008人，其中脱贫户、监测户84户286人，脱贫户、监测户户均计划增收700元以上。
运营方案：由肖里沟村股份经济合作社具体负责，建仓储、搞配送，送优质农资到田间，还提供农技指导，方便农户，帮脱贫户及村民省工省力。</t>
  </si>
  <si>
    <t>槐芽镇</t>
  </si>
  <si>
    <t>肖里
沟村</t>
  </si>
  <si>
    <t>槐芽镇
人民政府</t>
  </si>
  <si>
    <t>柴铭</t>
  </si>
  <si>
    <t>①小型农田水利设施及产业配套基础设施建设</t>
  </si>
  <si>
    <t>2026年眉县汤峪镇屯庄村猕猴桃示范园产业配套基础设施项目</t>
  </si>
  <si>
    <t>项目内容：涉及260亩配套田间微喷工程，文丘里施肥组件及控制阀137套，φ110PE软带8300米，N80微喷带58000米，以及首部过滤系统30kw变频柜1套、37kw变频柜2套、4寸离心过滤器＋双网过滤器3套。</t>
  </si>
  <si>
    <t>产权归属：屯庄村股份经济合作社
后续管护：屯庄村股份经济合作社
联农带农机制：带动生产、帮助产销对接                                                                   绩效目标：通过项目实施，带动130户脱贫户发展产业，示范带动271户群众科学作务，提高产业发展水平，每户计划增加收入超过3000元。
运营方案：由屯庄村股份经济合作社具体负责，发挥实效，助力产业提质、农户增收，统筹管理好示范园的配套设施，明确分工、保障设施顺畅运转，打造猕猴桃产业示范好样板。</t>
  </si>
  <si>
    <t>屯庄村</t>
  </si>
  <si>
    <t>县果业技术推广中心</t>
  </si>
  <si>
    <t>贺浩浩</t>
  </si>
  <si>
    <t>2026年眉县金渠镇金渠村猕猴桃示范园产业配套基础设施项目</t>
  </si>
  <si>
    <t>项目内容：涉及600配套田间微喷工程，文丘里施肥组件及控制阀251套，φ110PE软带28300米，N80微喷带149700米，以及首部过滤系统30kw变频柜9套、4寸离心过滤器＋双网过滤器7套。</t>
  </si>
  <si>
    <t>产权归属：金渠村股份经济合作社         
后续管护：金渠村股份经济合作社
联农带农机制：带动生产、帮助产销对接
绩效目标：通过项目实施，带动16户脱贫户发展产业，示范带动149户群众科学作务，提高产业发展水平，每户计划增加收入超过3000元。
运营方案：由金渠村股份经济合作社具体负责，发挥实效，助力产业提质、农户增收，统筹管理好示范园的配套设施，明确分工、保障设施顺畅运转，打造猕猴桃产业示范好样板。</t>
  </si>
  <si>
    <t>金渠镇</t>
  </si>
  <si>
    <t>金渠村</t>
  </si>
  <si>
    <t>三、乡村建设
行动</t>
  </si>
  <si>
    <t>①农村道路建设（通村路、通户路、小型桥梁等）</t>
  </si>
  <si>
    <t>2026眉县汤峪镇郝口坡村道路水泥硬化项目</t>
  </si>
  <si>
    <t>项目内容：共计实施长度700米，面积2450平方米。 郝口坡村四组至豆家河六组520米，五组至梁村四组95米，九组85米，共700米，宽3.5米，厚度18厘米，C25混凝土。</t>
  </si>
  <si>
    <t>2026年
3月-7月</t>
  </si>
  <si>
    <t>产权归属：郝口坡村股份经济合作社
后续管护：郝口坡村股份经济合作社
绩效目标：通过项目实施，改善群众生产生活基础设施条件，为145户群众出行提供便利。其中脱贫户为24户89人。
管护机制：项目资产由郝口坡村聘请农村公共基础设施公益性岗位人员负责日常管护，明确管护责任与标准。管护经费主要来源于市级、县级农村公共基础设施管护专项资金，保障项目长期正常运行。</t>
  </si>
  <si>
    <t>郝口
坡村</t>
  </si>
  <si>
    <t>县农业技术推广服务中心</t>
  </si>
  <si>
    <t>吴军明</t>
  </si>
  <si>
    <t>2026年眉县金渠镇范家寨村道路水泥硬化项目</t>
  </si>
  <si>
    <t>项目内容共计实施长度900米，面积3150平方米。新建八组道路720米，宽3.5米，厚18厘米；十组道路长180米，宽3.5米，厚18厘米，C25混凝土。</t>
  </si>
  <si>
    <t>产权归属：范家寨村股份经济合作社
后续管护：范家寨村股份经济合作社
绩效目标：通过项目实施，改善群众生产生活基础设施条件，为636户群众出行提供便利。其中脱贫户63户218人。
管护机制：项目资产由范家寨村聘请农村公共基础设施公益性岗位人员负责日常管护，明确管护责任与标准。管护经费主要来源于市级、县级农村公共基础设施管护专项资金，保障项目长期正常运行。</t>
  </si>
  <si>
    <t>范家
寨村</t>
  </si>
  <si>
    <t>2026年眉县横渠镇红祥村道道路水泥硬化项目</t>
  </si>
  <si>
    <t>项目内容：共计实施长度1023米，面积4095.5平方米。八组教庄北（刘建宏地头至李宏地头）：长126米，宽4.5米；六组南岭路：一段长331米，宽4.5米，另一段长116米，宽4米；三组斜道路：长450米，宽3.5米；厚度均为18厘米，C25混凝土。</t>
  </si>
  <si>
    <t>产权归属：红祥村股份经济合作社
后续管护：红祥村股份经济合作社
绩效目标：通过项目实施，改善群众生产生活基础设施条件，为304户群众出行提供便利。其中脱贫户21户66人。
管护机制：项目资产由红祥村聘请农村公共基础设施公益性岗位人员负责日常管护，明确管护责任与标准。管护经费主要来源于市级、县级农村公共基础设施管护专项资金，保障项目长期正常运行。</t>
  </si>
  <si>
    <t>红祥村</t>
  </si>
  <si>
    <t>2026年眉县首善街道联丰村道路水泥硬化项目</t>
  </si>
  <si>
    <t>项目内容：共计实施长度1342米，总面积5223平方米。六组路段长340米、宽4米；四组通十二组路段长468米、宽4米；十二组路段长58米，拓宽1.5米，道路另一侧同步铺设30U型渠58米，渠盖板长60厘米，宽30厘米，厚度16厘米；十四组路段长134米，宽4米；十四组道路长100米，宽4米；一组路段长242米、宽4米。厚度均为18厘米，采用C25混凝土。</t>
  </si>
  <si>
    <t>产权归属：联丰村股份经济合作社
后续管护：联丰村股份经济合作社
绩效目标：通过项目实施，改善群众生产生活基础设施条件，为302户群众出行提供便利。其中脱贫户57户174人。
管护机制：项目资产由联丰村聘请农村公共基础设施公益性岗位人员负责日常管护，明确管护责任与标准。管护经费主要来源于市级、县级农村公共基础设施管护专项资金，保障项目长期正常运行。</t>
  </si>
  <si>
    <t>联丰村</t>
  </si>
  <si>
    <t>②产业路、资源路、旅游路建设</t>
  </si>
  <si>
    <t>2026年眉县横渠镇土岭村猕猴桃示范园产业水泥硬化项目</t>
  </si>
  <si>
    <t>项目内容：共计实施长度1290米，面积5805平方米。马场南九挺山路集体机井至五组涵洞，硬化长度878米，宽4.5米；二组高桥西至九挺山路，硬化长度412米，宽度4.5米；厚度均为18厘米，C25混凝土。</t>
  </si>
  <si>
    <t>产权归属：土岭村股份经济合作社
后续管护：土岭村股份经济合作社
绩效目标：通过项目实施，改善群众猕猴桃运输条件，为350户群众运输农产品提供便利，解决机械车辆进入田间地头问题。其中脱贫户70户230人。
管护机制：项目资产由土岭村聘请农村公共基础设施公益性岗位人员负责日常管护，明确管护责任与标准。管护经费主要来源于市级、县级农村公共基础设施管护专项资金，保障项目长期正常运行。</t>
  </si>
  <si>
    <t>土岭村</t>
  </si>
  <si>
    <t>2026年眉县汤峪镇钟吕坪村猕猴桃示范园产业水泥硬化项目</t>
  </si>
  <si>
    <t>项目内容：共计实施长度508米，面积1778平方米。二组西路长206米，宽度为3.5米；四组袄袄巾长302米，宽度为3.5米；厚度18厘米，C25混凝土。</t>
  </si>
  <si>
    <t>产权归属：钟吕坪村股份经济合作社
后续管护：钟吕坪村股份经济合作社
绩效目标：通过项目实施，改善群众猕猴桃运输条件，为84户群众运输农产品提供便利，解决农作机械车辆进入田间地头问题。其中脱贫户12户36人。
管护机制：项目资产由钟吕坪村聘请农村公共基础设施公益性岗位人员负责日常管护，明确管护责任与标准。管护经费主要来源于市级、县级农村公共基础设施管护专项资金，保障项目长期正常运行。</t>
  </si>
  <si>
    <t>钟吕
坪村</t>
  </si>
  <si>
    <t>2026年眉县营头镇营头村猕猴桃示范园产业水泥硬化项目</t>
  </si>
  <si>
    <t>项目内容：共计实施长度628米，面积2198平方米。营头村1组果库南红河小区北面产业路水泥硬化长433米，宽3.5米；营头村3组何坤全户地头至赵振荣户产业路水泥硬化长195米，宽3.5米。厚度均为18厘米，C25混凝土。</t>
  </si>
  <si>
    <t>产权归属：营头村股份经济合作社
后续管护：营头村股份经济合作社
绩效目标：通过项目实施，改善群众猕猴桃运输条件，为164户群众运输农产品提供便利，解决农作机械车辆进入田间地头问题。其中脱贫户29户86人。
管护机制：项目资产由营头村聘请农村公共基础设施公益性岗位人员负责日常管护，明确管护责任与标准。管护经费主要来源于市级、县级农村公共基础设施管护专项资金，保障项目长期正常运行。</t>
  </si>
  <si>
    <t>营头村</t>
  </si>
  <si>
    <t>2026年眉县齐镇齐镇村猕猴桃示范园产业水泥硬化项目</t>
  </si>
  <si>
    <t>项目内容：共计实施长度930米，面积3720平方米。一组陵园路西215米，七组棉花地路360米，十五组西壕路155米，十六组柿树路200米，宽度4米，厚度18厘米，C25混凝土。</t>
  </si>
  <si>
    <t>产权归属：齐镇村股份经济合作社
后续管护：齐镇村股份经济合作社
绩效目标：通过项目实施，改善群众猕猴桃运输条件，为107户群众运输农产品提供便利，解决机械车辆进入田间地头问题。其中脱贫户17户53人。
管护机制：项目资产由齐镇村聘请农村公共基础设施公益性岗位人员负责日常管护，明确管护责任与标准。管护经费主要来源于市级、县级农村公共基础设施管护专项资金，保障项目长期正常运行。</t>
  </si>
  <si>
    <t>齐镇</t>
  </si>
  <si>
    <t>齐镇村</t>
  </si>
  <si>
    <t>2026年眉县首善街道三寨村猕猴桃示范园产业水泥硬化项目</t>
  </si>
  <si>
    <t>项目内容：共计实施长度438米，面积1678平方米。三组张水平家门口至土壕长166米，宽4米；赵建虎地头至芦苇园（东西路），长125米，宽4米；村民李列存地头至李成祥地头（东西路）长147米，宽3.5米；路段厚度均为18cm，C25混凝土。</t>
  </si>
  <si>
    <t>产权归属：三寨村股份经济合作社
后续管护：三寨村股份经济合作社
绩效目标：通过项目实施，改善群众猕猴桃运输条件，为213户群众运输农产品提供便利，解决机械车辆进入田间地头问题。其中脱贫户28户115人。
管护机制：项目资产由三寨村聘请农村公共基础设施公益性岗位人员负责日常管护，明确管护责任与标准。管护经费主要来源于市级、县级农村公共基础设施管护专项资金，保障项目长期正常运行。</t>
  </si>
  <si>
    <t>三寨村</t>
  </si>
  <si>
    <t>2026年眉县齐镇齐西村猕猴桃示范园产业水泥硬化项目</t>
  </si>
  <si>
    <t>项目内容：共计实施长度2080米，面积8320平方米。四组长2080米，宽度4米，厚度18厘米，C25混凝土。</t>
  </si>
  <si>
    <t>产权归属：齐西村村股份经济合作社
后续管护：齐西村村股份经济合作社
绩效目标：通过项目实施，改善群众猕猴桃运输条件，为122户群众运输农产品提供便利，解决农作机械车辆进入田间地头问题。其中脱贫户15户43人。
管护机制：项目资产由齐西村聘请农村公共基础设施公益性岗位人员负责日常管护，明确管护责任与标准。管护经费主要来源于市级、县级农村公共基础设施管护专项资金，保障项目长期正常运行。</t>
  </si>
  <si>
    <t>齐西村</t>
  </si>
  <si>
    <t>①农村污水治理</t>
  </si>
  <si>
    <t>2026年眉县槐芽镇槐西村农村污水治理建设项目</t>
  </si>
  <si>
    <t>产权归属：槐西村股份经济合作社
资产管护：槐西村股份经济合作社
项目内容：一组、十二组新修污水处理设施2个。1、一组进水口连接400cc（PE波纹管）主管道24米，直筒检查井1个；污水井1个（1米*0.8米）2.一组溢流井（1.5米*1米*1米）1个，（1.5米*1米*1.4米）1个；3.一组玻璃钢池体1个（3.3米*2.4米*2.5米）；4.一组人工湿地5方1个（6.6米*3.3米*2米）；5、十二组进水口连接400cc（波纹管）主管道80米，直筒检查井2个；污水井1个（1米*0.8米）；溢流井（3米*2米*1.5米）2个；玻璃钢池体1个（13.2米*9.6米*2.5米）；人工湿地20方1个（26.4米*13.2米*2米）。</t>
  </si>
  <si>
    <t>2026年
3月-6月</t>
  </si>
  <si>
    <t>产权归属：槐西村股份经济合作社
后续管护：槐西村股份经济合作社社
绩效目标：通过项目的实施，有效解决10户脱贫户和32户村民的生活污水排放问题，提升村容村貌。
管护机制：项目资产由槐西村聘请农村公共基础设施公益性岗位人员负责日常管护，明确管护责任与标准。管护经费主要来源于市级、县级农村公共基础设施管护专项资金，保障项目长期正常运行。</t>
  </si>
  <si>
    <t>槐西村</t>
  </si>
  <si>
    <t>宝鸡市生态环境局眉县分局</t>
  </si>
  <si>
    <t>张涛</t>
  </si>
  <si>
    <t>②村容村貌提升</t>
  </si>
  <si>
    <t>2026年眉县横渠镇横渠村人居环境整治提升项目</t>
  </si>
  <si>
    <t>产权归属：横渠村股份经济合作社
资产管护：横渠村股份经济合作社
项目内容:PEφ300波纹管2486米:一组张丰勤巷356米;六组新一佳对面巷300米;五、十组1130米;八组明星巷310米;九组严安30米;十一组严水平巷360米;观察井(70cmx120cm):52眼。PEφ500波纹管:五、十组主排污167米;观察井(70cmx120cm)3眼;九组主排污盖板渠（40cmx80cmx40m）。水泥路硬化:九组长350米，宽4.5米;五、十组秋良巷拓宽:长130米（原长度130米），宽1.2米;七组曹小武巷:南北长80米，宽4.5米；东西长260米，宽4.5米，厚度均为18厘米，C25混凝土。</t>
  </si>
  <si>
    <t>产权归属：横渠村股份经济合作社
后续管护：横渠村股份经济合作社
通过项目实施，完善基础设施，提升环境卫生水平，改善生产生活条件，总受益人口2330人。
管护机制：项目资产由横渠村聘请农村公共基础设施公益性岗位人员负责日常管护，明确管护责任与标准。管护经费主要来源于市级、县级农村公共基础设施管护专项资金，保障项目长期正常运行。</t>
  </si>
  <si>
    <t>横渠村</t>
  </si>
</sst>
</file>

<file path=xl/styles.xml><?xml version="1.0" encoding="utf-8"?>
<styleSheet xmlns="http://schemas.openxmlformats.org/spreadsheetml/2006/main">
  <numFmts count="6">
    <numFmt numFmtId="176" formatCode="0.0_ "/>
    <numFmt numFmtId="177" formatCode="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8">
    <font>
      <sz val="11"/>
      <color theme="1"/>
      <name val="宋体"/>
      <charset val="134"/>
      <scheme val="minor"/>
    </font>
    <font>
      <sz val="12"/>
      <name val="宋体"/>
      <charset val="134"/>
    </font>
    <font>
      <sz val="10"/>
      <name val="宋体"/>
      <charset val="134"/>
    </font>
    <font>
      <b/>
      <sz val="16"/>
      <name val="宋体"/>
      <charset val="134"/>
    </font>
    <font>
      <sz val="14"/>
      <name val="宋体"/>
      <charset val="134"/>
    </font>
    <font>
      <sz val="12"/>
      <name val="仿宋_GB2312"/>
      <charset val="134"/>
    </font>
    <font>
      <sz val="11"/>
      <name val="宋体"/>
      <charset val="134"/>
      <scheme val="minor"/>
    </font>
    <font>
      <b/>
      <sz val="12"/>
      <name val="仿宋_GB2312"/>
      <charset val="134"/>
    </font>
    <font>
      <b/>
      <sz val="36"/>
      <name val="方正小标宋简体"/>
      <charset val="134"/>
    </font>
    <font>
      <sz val="36"/>
      <name val="方正小标宋简体"/>
      <charset val="134"/>
    </font>
    <font>
      <b/>
      <sz val="12"/>
      <name val="宋体"/>
      <charset val="134"/>
    </font>
    <font>
      <b/>
      <sz val="10"/>
      <name val="黑体"/>
      <charset val="134"/>
    </font>
    <font>
      <b/>
      <sz val="16"/>
      <name val="仿宋_GB2312"/>
      <charset val="134"/>
    </font>
    <font>
      <b/>
      <sz val="14"/>
      <color theme="1"/>
      <name val="黑体"/>
      <charset val="134"/>
    </font>
    <font>
      <sz val="14"/>
      <name val="仿宋"/>
      <charset val="134"/>
    </font>
    <font>
      <b/>
      <sz val="12"/>
      <color theme="1"/>
      <name val="仿宋_GB2312"/>
      <charset val="134"/>
    </font>
    <font>
      <sz val="10"/>
      <name val="仿宋"/>
      <charset val="134"/>
    </font>
    <font>
      <sz val="12"/>
      <name val="仿宋"/>
      <charset val="134"/>
    </font>
    <font>
      <sz val="12"/>
      <color theme="1"/>
      <name val="仿宋_GB2312"/>
      <charset val="134"/>
    </font>
    <font>
      <sz val="12"/>
      <color rgb="FF000000"/>
      <name val="仿宋_GB2312"/>
      <charset val="134"/>
    </font>
    <font>
      <b/>
      <sz val="14"/>
      <name val="宋体"/>
      <charset val="134"/>
    </font>
    <font>
      <sz val="18"/>
      <name val="方正小标宋简体"/>
      <charset val="134"/>
    </font>
    <font>
      <sz val="10"/>
      <name val="黑体"/>
      <charset val="134"/>
    </font>
    <font>
      <sz val="10"/>
      <name val="仿宋_GB2312"/>
      <charset val="134"/>
    </font>
    <font>
      <sz val="10"/>
      <color theme="1"/>
      <name val="黑体"/>
      <charset val="134"/>
    </font>
    <font>
      <b/>
      <sz val="10"/>
      <color theme="1"/>
      <name val="仿宋_GB2312"/>
      <charset val="134"/>
    </font>
    <font>
      <sz val="10"/>
      <color theme="1"/>
      <name val="仿宋_GB2312"/>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0"/>
      <name val="Arial"/>
      <charset val="0"/>
    </font>
    <font>
      <sz val="11"/>
      <color rgb="FF9C0006"/>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2"/>
      <color theme="1"/>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7"/>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s>
  <borders count="18">
    <border>
      <left/>
      <right/>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0" fillId="0" borderId="0">
      <alignment vertical="center"/>
    </xf>
    <xf numFmtId="0" fontId="28" fillId="15"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1" fillId="0" borderId="0">
      <alignment vertical="center"/>
    </xf>
    <xf numFmtId="0" fontId="27" fillId="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9" fillId="0" borderId="12"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41"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7" fillId="10"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39" fillId="0" borderId="11"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21" borderId="0" applyNumberFormat="false" applyBorder="false" applyAlignment="false" applyProtection="false">
      <alignment vertical="center"/>
    </xf>
    <xf numFmtId="0" fontId="42" fillId="27" borderId="14" applyNumberFormat="false" applyAlignment="false" applyProtection="false">
      <alignment vertical="center"/>
    </xf>
    <xf numFmtId="0" fontId="3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7" fillId="1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43" fillId="29" borderId="14" applyNumberFormat="false" applyAlignment="false" applyProtection="false">
      <alignment vertical="center"/>
    </xf>
    <xf numFmtId="0" fontId="44" fillId="27" borderId="15" applyNumberFormat="false" applyAlignment="false" applyProtection="false">
      <alignment vertical="center"/>
    </xf>
    <xf numFmtId="0" fontId="45" fillId="31" borderId="16" applyNumberFormat="false" applyAlignment="false" applyProtection="false">
      <alignment vertical="center"/>
    </xf>
    <xf numFmtId="0" fontId="46" fillId="0" borderId="17" applyNumberFormat="false" applyFill="false" applyAlignment="false" applyProtection="false">
      <alignment vertical="center"/>
    </xf>
    <xf numFmtId="0" fontId="27" fillId="16" borderId="0" applyNumberFormat="false" applyBorder="false" applyAlignment="false" applyProtection="false">
      <alignment vertical="center"/>
    </xf>
    <xf numFmtId="0" fontId="36" fillId="0" borderId="0"/>
    <xf numFmtId="0" fontId="27" fillId="7" borderId="0" applyNumberFormat="false" applyBorder="false" applyAlignment="false" applyProtection="false">
      <alignment vertical="center"/>
    </xf>
    <xf numFmtId="0" fontId="0" fillId="6" borderId="10"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38" fillId="1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7" fillId="23" borderId="0" applyNumberFormat="false" applyBorder="false" applyAlignment="false" applyProtection="false">
      <alignment vertical="center"/>
    </xf>
    <xf numFmtId="0" fontId="35" fillId="1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7" fillId="17"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7" fillId="3" borderId="0" applyNumberFormat="false" applyBorder="false" applyAlignment="false" applyProtection="false">
      <alignment vertical="center"/>
    </xf>
  </cellStyleXfs>
  <cellXfs count="116">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wrapText="true"/>
    </xf>
    <xf numFmtId="0" fontId="1" fillId="0" borderId="0" xfId="0" applyFont="true" applyFill="true" applyBorder="true" applyAlignment="true">
      <alignment vertical="center" wrapText="true"/>
    </xf>
    <xf numFmtId="0" fontId="5" fillId="0" borderId="0" xfId="0" applyFont="true" applyFill="true" applyBorder="true" applyAlignment="true">
      <alignment vertical="center"/>
    </xf>
    <xf numFmtId="0" fontId="6" fillId="0" borderId="0" xfId="0" applyFont="true" applyFill="true" applyBorder="true" applyAlignment="true">
      <alignment vertical="center"/>
    </xf>
    <xf numFmtId="0" fontId="6" fillId="0" borderId="0" xfId="0" applyFont="true" applyFill="true" applyBorder="true" applyAlignment="true">
      <alignment vertical="center" wrapText="true"/>
    </xf>
    <xf numFmtId="0" fontId="6"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7" fillId="0" borderId="0" xfId="0" applyFont="true" applyFill="true" applyBorder="true" applyAlignment="true">
      <alignment horizontal="center" vertical="center" wrapText="true"/>
    </xf>
    <xf numFmtId="0" fontId="5" fillId="0" borderId="0" xfId="0" applyFont="true" applyFill="true" applyBorder="true" applyAlignment="true">
      <alignment horizontal="left" vertical="center"/>
    </xf>
    <xf numFmtId="0" fontId="5" fillId="0" borderId="0" xfId="0" applyFont="true" applyFill="true" applyBorder="true" applyAlignment="true">
      <alignment horizontal="justify" vertical="center"/>
    </xf>
    <xf numFmtId="0" fontId="5"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justify" vertical="center"/>
    </xf>
    <xf numFmtId="0" fontId="8" fillId="0" borderId="0" xfId="0" applyFont="true" applyFill="true" applyBorder="true" applyAlignment="true">
      <alignment horizontal="center" vertical="center" wrapText="true"/>
    </xf>
    <xf numFmtId="0" fontId="9" fillId="0" borderId="0" xfId="0" applyFont="true" applyFill="true" applyBorder="true" applyAlignment="true">
      <alignment horizontal="center" vertical="center"/>
    </xf>
    <xf numFmtId="0" fontId="9" fillId="0" borderId="0" xfId="0" applyFont="true" applyFill="true" applyBorder="true" applyAlignment="true">
      <alignment horizontal="justify" vertical="center"/>
    </xf>
    <xf numFmtId="0" fontId="10" fillId="0" borderId="0" xfId="0" applyFont="true" applyFill="true" applyBorder="true" applyAlignment="true">
      <alignment horizontal="center" wrapText="true"/>
    </xf>
    <xf numFmtId="0" fontId="10" fillId="0" borderId="0" xfId="0" applyFont="true" applyFill="true" applyBorder="true" applyAlignment="true">
      <alignment horizontal="center"/>
    </xf>
    <xf numFmtId="0" fontId="10" fillId="0" borderId="0" xfId="0" applyFont="true" applyFill="true" applyBorder="true" applyAlignment="true">
      <alignment horizontal="justify"/>
    </xf>
    <xf numFmtId="0" fontId="10" fillId="0" borderId="0" xfId="0" applyFont="true" applyFill="true" applyBorder="true" applyAlignment="true">
      <alignment horizontal="left"/>
    </xf>
    <xf numFmtId="0" fontId="11" fillId="0" borderId="1"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49" fontId="12" fillId="0" borderId="4" xfId="0"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4" xfId="0" applyFont="true" applyFill="true" applyBorder="true" applyAlignment="true">
      <alignment horizontal="justify" vertical="center" wrapText="true"/>
    </xf>
    <xf numFmtId="0" fontId="13" fillId="0" borderId="4"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14" fillId="0" borderId="4" xfId="0" applyFont="true" applyFill="true" applyBorder="true" applyAlignment="true">
      <alignment horizontal="justify" vertical="center" wrapText="true"/>
    </xf>
    <xf numFmtId="0" fontId="14" fillId="0" borderId="4" xfId="0" applyFont="true" applyFill="true" applyBorder="true" applyAlignment="true">
      <alignment vertical="center" wrapText="true"/>
    </xf>
    <xf numFmtId="49" fontId="15" fillId="0" borderId="4" xfId="0" applyNumberFormat="true"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16" fillId="0" borderId="4" xfId="0" applyFont="true" applyFill="true" applyBorder="true" applyAlignment="true">
      <alignment horizontal="justify" vertical="center" wrapText="true"/>
    </xf>
    <xf numFmtId="0" fontId="16" fillId="0" borderId="4" xfId="0" applyFont="true" applyFill="true" applyBorder="true" applyAlignment="true">
      <alignment vertical="center" wrapText="true"/>
    </xf>
    <xf numFmtId="0" fontId="1" fillId="0" borderId="4" xfId="0" applyFont="true" applyFill="true" applyBorder="true" applyAlignment="true">
      <alignment horizontal="center" vertical="center"/>
    </xf>
    <xf numFmtId="0" fontId="17" fillId="0" borderId="4" xfId="0" applyFont="true" applyFill="true" applyBorder="true" applyAlignment="true">
      <alignment horizontal="justify" vertical="center"/>
    </xf>
    <xf numFmtId="0" fontId="17" fillId="0" borderId="4" xfId="0" applyFont="true" applyFill="true" applyBorder="true" applyAlignment="true">
      <alignment vertical="center"/>
    </xf>
    <xf numFmtId="0" fontId="15" fillId="0" borderId="4" xfId="0" applyNumberFormat="true" applyFont="true" applyFill="true" applyBorder="true" applyAlignment="true">
      <alignment horizontal="center" vertical="center" wrapText="true"/>
    </xf>
    <xf numFmtId="0" fontId="5" fillId="0" borderId="4" xfId="0" applyFont="true" applyFill="true" applyBorder="true" applyAlignment="true">
      <alignment horizontal="left" vertical="center" wrapText="true"/>
    </xf>
    <xf numFmtId="0" fontId="18" fillId="0" borderId="4" xfId="0" applyFont="true" applyFill="true" applyBorder="true" applyAlignment="true">
      <alignment horizontal="left" vertical="center" wrapText="true"/>
    </xf>
    <xf numFmtId="0" fontId="5" fillId="0" borderId="4" xfId="0" applyFont="true" applyFill="true" applyBorder="true" applyAlignment="true">
      <alignment horizontal="center" vertical="center" wrapText="true"/>
    </xf>
    <xf numFmtId="0" fontId="5" fillId="0" borderId="4" xfId="0" applyFont="true" applyFill="true" applyBorder="true" applyAlignment="true">
      <alignment horizontal="left" vertical="center"/>
    </xf>
    <xf numFmtId="0" fontId="5" fillId="0" borderId="4" xfId="0" applyFont="true" applyFill="true" applyBorder="true" applyAlignment="true">
      <alignment horizontal="justify" vertical="center"/>
    </xf>
    <xf numFmtId="0" fontId="5" fillId="0" borderId="4" xfId="0" applyNumberFormat="true" applyFont="true" applyFill="true" applyBorder="true" applyAlignment="true">
      <alignment horizontal="left" vertical="center" wrapText="true"/>
    </xf>
    <xf numFmtId="0" fontId="5" fillId="0" borderId="4" xfId="0" applyFont="true" applyFill="true" applyBorder="true" applyAlignment="true">
      <alignment horizontal="justify" vertical="center" wrapText="true"/>
    </xf>
    <xf numFmtId="49" fontId="18" fillId="0" borderId="4" xfId="0" applyNumberFormat="true" applyFont="true" applyFill="true" applyBorder="true" applyAlignment="true">
      <alignment horizontal="justify" vertical="center" wrapText="true"/>
    </xf>
    <xf numFmtId="0" fontId="15" fillId="0" borderId="4" xfId="0" applyFont="true" applyFill="true" applyBorder="true" applyAlignment="true">
      <alignment horizontal="center" vertical="center" wrapText="true"/>
    </xf>
    <xf numFmtId="0" fontId="18" fillId="0" borderId="4" xfId="0" applyNumberFormat="true" applyFont="true" applyFill="true" applyBorder="true" applyAlignment="true">
      <alignment horizontal="justify" vertical="center" wrapText="true"/>
    </xf>
    <xf numFmtId="0" fontId="5" fillId="0" borderId="4" xfId="1" applyFont="true" applyFill="true" applyBorder="true" applyAlignment="true">
      <alignment horizontal="justify" vertical="center" wrapText="true"/>
    </xf>
    <xf numFmtId="0" fontId="7" fillId="0" borderId="4" xfId="0" applyNumberFormat="true" applyFont="true" applyFill="true" applyBorder="true" applyAlignment="true">
      <alignment horizontal="center" vertical="center" wrapText="true"/>
    </xf>
    <xf numFmtId="0" fontId="5" fillId="0" borderId="4" xfId="0" applyFont="true" applyFill="true" applyBorder="true" applyAlignment="true">
      <alignment vertical="center" wrapText="true"/>
    </xf>
    <xf numFmtId="0" fontId="19" fillId="0" borderId="4" xfId="0" applyFont="true" applyFill="true" applyBorder="true" applyAlignment="true">
      <alignment horizontal="justify" vertical="center" wrapText="true"/>
    </xf>
    <xf numFmtId="0" fontId="5" fillId="0" borderId="4" xfId="1"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20" fillId="0" borderId="4"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8" fillId="0" borderId="4" xfId="0" applyFont="true" applyFill="true" applyBorder="true" applyAlignment="true">
      <alignment horizontal="center" vertical="center" wrapText="true"/>
    </xf>
    <xf numFmtId="49" fontId="18" fillId="0" borderId="4" xfId="0" applyNumberFormat="true" applyFont="true" applyFill="true" applyBorder="true" applyAlignment="true">
      <alignment horizontal="left" vertical="center" wrapText="true"/>
    </xf>
    <xf numFmtId="0" fontId="18" fillId="0" borderId="4" xfId="0" applyNumberFormat="true" applyFont="true" applyFill="true" applyBorder="true" applyAlignment="true">
      <alignment horizontal="center" vertical="center" wrapText="true"/>
    </xf>
    <xf numFmtId="0" fontId="5" fillId="0" borderId="4" xfId="1" applyFont="true" applyFill="true" applyBorder="true" applyAlignment="true">
      <alignment horizontal="left" vertical="center" wrapText="true"/>
    </xf>
    <xf numFmtId="0" fontId="5" fillId="0" borderId="4" xfId="0" applyFont="true" applyFill="true" applyBorder="true" applyAlignment="true">
      <alignment horizontal="center" vertical="center"/>
    </xf>
    <xf numFmtId="0" fontId="5" fillId="0" borderId="4" xfId="7" applyFont="true" applyFill="true" applyBorder="true" applyAlignment="true">
      <alignment horizontal="center" vertical="center"/>
    </xf>
    <xf numFmtId="0" fontId="5" fillId="0" borderId="4" xfId="0" applyNumberFormat="true" applyFont="true" applyFill="true" applyBorder="true" applyAlignment="true">
      <alignment horizontal="center" vertical="center" wrapText="true"/>
    </xf>
    <xf numFmtId="49" fontId="5" fillId="0" borderId="4" xfId="0" applyNumberFormat="true" applyFont="true" applyFill="true" applyBorder="true" applyAlignment="true">
      <alignment horizontal="center" vertical="center" wrapText="true"/>
    </xf>
    <xf numFmtId="0" fontId="5" fillId="0" borderId="4" xfId="0" applyNumberFormat="true" applyFont="true" applyFill="true" applyBorder="true" applyAlignment="true">
      <alignment horizontal="center" vertical="center"/>
    </xf>
    <xf numFmtId="49" fontId="18" fillId="0" borderId="4" xfId="0" applyNumberFormat="true" applyFont="true" applyFill="true" applyBorder="true" applyAlignment="true">
      <alignment horizontal="center" vertical="center" wrapText="true"/>
    </xf>
    <xf numFmtId="177" fontId="5" fillId="0" borderId="4" xfId="1" applyNumberFormat="true" applyFont="true" applyFill="true" applyBorder="true" applyAlignment="true">
      <alignment horizontal="center" vertical="center" wrapText="true"/>
    </xf>
    <xf numFmtId="0" fontId="10" fillId="0" borderId="5" xfId="0" applyFont="true" applyFill="true" applyBorder="true" applyAlignment="true">
      <alignment horizontal="center"/>
    </xf>
    <xf numFmtId="0" fontId="11" fillId="0" borderId="6" xfId="0" applyFont="true" applyFill="true" applyBorder="true" applyAlignment="true">
      <alignment horizontal="center" vertical="center" wrapText="true"/>
    </xf>
    <xf numFmtId="0" fontId="11" fillId="0" borderId="7" xfId="0" applyFont="true" applyFill="true" applyBorder="true" applyAlignment="true">
      <alignment horizontal="center" vertical="center" wrapText="true"/>
    </xf>
    <xf numFmtId="0" fontId="11" fillId="0" borderId="4" xfId="0" applyNumberFormat="true" applyFont="true" applyFill="true" applyBorder="true" applyAlignment="true" applyProtection="true">
      <alignment horizontal="center" vertical="center" wrapText="true"/>
    </xf>
    <xf numFmtId="0" fontId="11" fillId="0" borderId="4" xfId="0" applyFont="true" applyFill="true" applyBorder="true" applyAlignment="true" applyProtection="true">
      <alignment horizontal="center" vertical="center" wrapText="true"/>
    </xf>
    <xf numFmtId="0" fontId="5" fillId="0" borderId="4" xfId="0" applyFont="true" applyFill="true" applyBorder="true" applyAlignment="true">
      <alignment vertical="center"/>
    </xf>
    <xf numFmtId="177" fontId="5" fillId="0" borderId="4" xfId="0" applyNumberFormat="true" applyFont="true" applyFill="true" applyBorder="true" applyAlignment="true">
      <alignment horizontal="center" vertical="center" wrapText="true"/>
    </xf>
    <xf numFmtId="0" fontId="11" fillId="0" borderId="5" xfId="0" applyFont="true" applyFill="true" applyBorder="true" applyAlignment="true">
      <alignment horizontal="center" vertical="center" wrapText="true"/>
    </xf>
    <xf numFmtId="0" fontId="11" fillId="0" borderId="1" xfId="37" applyNumberFormat="true" applyFont="true" applyFill="true" applyBorder="true" applyAlignment="true">
      <alignment horizontal="center" vertical="center" wrapText="true"/>
    </xf>
    <xf numFmtId="0" fontId="11" fillId="0" borderId="8" xfId="0" applyFont="true" applyFill="true" applyBorder="true" applyAlignment="true">
      <alignment horizontal="center" vertical="center" wrapText="true"/>
    </xf>
    <xf numFmtId="0" fontId="11" fillId="0" borderId="2" xfId="37" applyNumberFormat="true" applyFont="true" applyFill="true" applyBorder="true" applyAlignment="true">
      <alignment horizontal="center" vertical="center" wrapText="true"/>
    </xf>
    <xf numFmtId="0" fontId="11" fillId="0" borderId="3" xfId="37"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xf>
    <xf numFmtId="0" fontId="1" fillId="0" borderId="4" xfId="0" applyFont="true" applyFill="true" applyBorder="true" applyAlignment="true">
      <alignment horizontal="center" vertical="center" wrapText="true"/>
    </xf>
    <xf numFmtId="0" fontId="10" fillId="0" borderId="4" xfId="0" applyFont="true" applyFill="true" applyBorder="true" applyAlignment="true">
      <alignment horizontal="center" vertical="center"/>
    </xf>
    <xf numFmtId="0" fontId="5" fillId="0" borderId="9" xfId="0" applyFont="true" applyFill="true" applyBorder="true" applyAlignment="true">
      <alignment horizontal="center" vertical="center" wrapText="true"/>
    </xf>
    <xf numFmtId="0" fontId="19" fillId="0" borderId="4" xfId="0" applyFont="true" applyFill="true" applyBorder="true" applyAlignment="true">
      <alignment horizontal="center" vertical="center" wrapText="true"/>
    </xf>
    <xf numFmtId="176" fontId="5" fillId="0" borderId="4" xfId="0" applyNumberFormat="true" applyFont="true" applyFill="true" applyBorder="true" applyAlignment="true">
      <alignment horizontal="center" vertical="center" wrapText="true"/>
    </xf>
    <xf numFmtId="0" fontId="3" fillId="0" borderId="4" xfId="0" applyFont="true" applyFill="true" applyBorder="true" applyAlignment="true">
      <alignment vertical="center"/>
    </xf>
    <xf numFmtId="0" fontId="4" fillId="0" borderId="4" xfId="0" applyFont="true" applyFill="true" applyBorder="true" applyAlignment="true">
      <alignment vertical="center" wrapText="true"/>
    </xf>
    <xf numFmtId="0" fontId="1" fillId="0" borderId="4" xfId="0" applyFont="true" applyFill="true" applyBorder="true" applyAlignment="true">
      <alignment vertical="center" wrapText="true"/>
    </xf>
    <xf numFmtId="0" fontId="1" fillId="0" borderId="4" xfId="0" applyFont="true" applyFill="true" applyBorder="true" applyAlignment="true">
      <alignment vertical="center"/>
    </xf>
    <xf numFmtId="0" fontId="19" fillId="0" borderId="4" xfId="0" applyFont="true" applyFill="true" applyBorder="true" applyAlignment="true">
      <alignment horizontal="left" vertical="center" wrapText="true"/>
    </xf>
    <xf numFmtId="0" fontId="21" fillId="0" borderId="0"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22" fillId="0" borderId="4" xfId="0" applyFont="true" applyFill="true" applyBorder="true" applyAlignment="true">
      <alignment horizontal="center" vertical="center" wrapText="true"/>
    </xf>
    <xf numFmtId="0" fontId="22" fillId="0" borderId="2" xfId="0" applyFont="true" applyFill="true" applyBorder="true" applyAlignment="true">
      <alignment horizontal="center" vertical="center" wrapText="true"/>
    </xf>
    <xf numFmtId="0" fontId="22" fillId="0" borderId="6" xfId="0" applyFont="true" applyFill="true" applyBorder="true" applyAlignment="true">
      <alignment horizontal="center" vertical="center" wrapText="true"/>
    </xf>
    <xf numFmtId="0" fontId="22" fillId="0" borderId="3" xfId="0" applyFont="true" applyFill="true" applyBorder="true" applyAlignment="true">
      <alignment horizontal="center" vertical="center" wrapText="true"/>
    </xf>
    <xf numFmtId="0" fontId="22" fillId="0" borderId="4" xfId="0" applyNumberFormat="true" applyFont="true" applyFill="true" applyBorder="true" applyAlignment="true" applyProtection="true">
      <alignment horizontal="center" vertical="center" wrapText="true"/>
    </xf>
    <xf numFmtId="49" fontId="23" fillId="0" borderId="4" xfId="0" applyNumberFormat="true" applyFont="true" applyFill="true" applyBorder="true" applyAlignment="true">
      <alignment horizontal="center" vertical="center" wrapText="true"/>
    </xf>
    <xf numFmtId="0" fontId="24" fillId="0" borderId="4" xfId="0" applyFont="true" applyFill="true" applyBorder="true" applyAlignment="true">
      <alignment horizontal="left" vertical="center" wrapText="true"/>
    </xf>
    <xf numFmtId="49" fontId="25" fillId="0" borderId="4" xfId="0" applyNumberFormat="true" applyFont="true" applyFill="true" applyBorder="true" applyAlignment="true">
      <alignment horizontal="left" vertical="center" wrapText="true"/>
    </xf>
    <xf numFmtId="49" fontId="26" fillId="0" borderId="4" xfId="0" applyNumberFormat="true" applyFont="true" applyFill="true" applyBorder="true" applyAlignment="true">
      <alignment horizontal="left" vertical="center" wrapText="true"/>
    </xf>
    <xf numFmtId="49" fontId="26" fillId="2" borderId="4" xfId="0" applyNumberFormat="true" applyFont="true" applyFill="true" applyBorder="true" applyAlignment="true">
      <alignment horizontal="left" vertical="center" wrapText="true"/>
    </xf>
    <xf numFmtId="0" fontId="1" fillId="2" borderId="4" xfId="0" applyFont="true" applyFill="true" applyBorder="true" applyAlignment="true">
      <alignment horizontal="center" vertical="center"/>
    </xf>
    <xf numFmtId="0" fontId="22" fillId="0" borderId="7" xfId="0" applyFont="true" applyFill="true" applyBorder="true" applyAlignment="true">
      <alignment horizontal="center" vertical="center" wrapText="true"/>
    </xf>
    <xf numFmtId="0" fontId="22" fillId="0" borderId="8" xfId="0" applyFont="true" applyFill="true" applyBorder="true" applyAlignment="true">
      <alignment horizontal="center" vertical="center" wrapText="true"/>
    </xf>
    <xf numFmtId="0" fontId="22" fillId="0" borderId="4" xfId="0" applyFont="true" applyFill="true" applyBorder="true" applyAlignment="true" applyProtection="true">
      <alignment horizontal="center" vertical="center" wrapText="true"/>
    </xf>
    <xf numFmtId="0" fontId="22" fillId="0" borderId="0" xfId="0" applyFont="true" applyFill="true" applyBorder="true" applyAlignment="true">
      <alignment horizontal="center" vertical="center" wrapText="true"/>
    </xf>
    <xf numFmtId="0" fontId="25" fillId="0" borderId="4" xfId="0" applyFont="true" applyFill="true" applyBorder="true" applyAlignment="true">
      <alignment horizontal="left" vertical="center" wrapText="true"/>
    </xf>
    <xf numFmtId="0" fontId="2" fillId="0" borderId="4" xfId="0" applyFont="true" applyFill="true" applyBorder="true" applyAlignment="true">
      <alignment vertical="center" wrapText="true"/>
    </xf>
  </cellXfs>
  <cellStyles count="52">
    <cellStyle name="常规" xfId="0" builtinId="0"/>
    <cellStyle name="常规 14"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常规 10" xfId="7"/>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92"/>
  <sheetViews>
    <sheetView tabSelected="1" topLeftCell="A63" workbookViewId="0">
      <selection activeCell="A74" sqref="A74"/>
    </sheetView>
  </sheetViews>
  <sheetFormatPr defaultColWidth="9" defaultRowHeight="14.25"/>
  <cols>
    <col min="1" max="1" width="28.25" style="5" customWidth="true"/>
    <col min="2" max="6" width="9" style="16"/>
    <col min="7" max="8" width="9" style="1"/>
    <col min="9" max="9" width="12" style="1" customWidth="true"/>
    <col min="10" max="16384" width="9" style="1"/>
  </cols>
  <sheetData>
    <row r="1" s="1" customFormat="true" ht="29.1" customHeight="true" spans="1:6">
      <c r="A1" s="5" t="s">
        <v>0</v>
      </c>
      <c r="B1" s="16"/>
      <c r="C1" s="16"/>
      <c r="D1" s="16"/>
      <c r="E1" s="16"/>
      <c r="F1" s="16"/>
    </row>
    <row r="2" s="1" customFormat="true" ht="49" customHeight="true" spans="1:9">
      <c r="A2" s="97" t="s">
        <v>1</v>
      </c>
      <c r="B2" s="97"/>
      <c r="C2" s="97"/>
      <c r="D2" s="97"/>
      <c r="E2" s="97"/>
      <c r="F2" s="97"/>
      <c r="G2" s="97"/>
      <c r="H2" s="97"/>
      <c r="I2" s="97"/>
    </row>
    <row r="3" s="1" customFormat="true" ht="26.1" customHeight="true" spans="1:9">
      <c r="A3" s="97"/>
      <c r="B3" s="97"/>
      <c r="C3" s="97"/>
      <c r="D3" s="97"/>
      <c r="E3" s="97"/>
      <c r="F3" s="97"/>
      <c r="G3" s="97"/>
      <c r="H3" s="97"/>
      <c r="I3" s="113" t="s">
        <v>2</v>
      </c>
    </row>
    <row r="4" s="1" customFormat="true" spans="1:9">
      <c r="A4" s="98" t="s">
        <v>3</v>
      </c>
      <c r="B4" s="98" t="s">
        <v>4</v>
      </c>
      <c r="C4" s="99" t="s">
        <v>5</v>
      </c>
      <c r="D4" s="99"/>
      <c r="E4" s="99"/>
      <c r="F4" s="99"/>
      <c r="G4" s="99"/>
      <c r="H4" s="99"/>
      <c r="I4" s="99"/>
    </row>
    <row r="5" s="1" customFormat="true" spans="1:9">
      <c r="A5" s="100"/>
      <c r="B5" s="100"/>
      <c r="C5" s="98" t="s">
        <v>6</v>
      </c>
      <c r="D5" s="101" t="s">
        <v>7</v>
      </c>
      <c r="E5" s="110"/>
      <c r="F5" s="110"/>
      <c r="G5" s="110"/>
      <c r="H5" s="111"/>
      <c r="I5" s="98" t="s">
        <v>8</v>
      </c>
    </row>
    <row r="6" s="1" customFormat="true" spans="1:9">
      <c r="A6" s="102"/>
      <c r="B6" s="102"/>
      <c r="C6" s="102"/>
      <c r="D6" s="103" t="s">
        <v>9</v>
      </c>
      <c r="E6" s="112" t="s">
        <v>10</v>
      </c>
      <c r="F6" s="112" t="s">
        <v>11</v>
      </c>
      <c r="G6" s="112" t="s">
        <v>12</v>
      </c>
      <c r="H6" s="112" t="s">
        <v>13</v>
      </c>
      <c r="I6" s="102"/>
    </row>
    <row r="7" s="1" customFormat="true" ht="33" customHeight="true" spans="1:9">
      <c r="A7" s="104" t="s">
        <v>14</v>
      </c>
      <c r="B7" s="39">
        <f>B8+B52</f>
        <v>20</v>
      </c>
      <c r="C7" s="39">
        <f>C8+C52</f>
        <v>2446</v>
      </c>
      <c r="D7" s="39">
        <f>D8+D52</f>
        <v>2446</v>
      </c>
      <c r="E7" s="39">
        <f>E8+E52</f>
        <v>1428</v>
      </c>
      <c r="F7" s="39">
        <f>F8+F52</f>
        <v>1018</v>
      </c>
      <c r="G7" s="39"/>
      <c r="H7" s="39"/>
      <c r="I7" s="39"/>
    </row>
    <row r="8" s="1" customFormat="true" ht="33" customHeight="true" spans="1:9">
      <c r="A8" s="105" t="s">
        <v>15</v>
      </c>
      <c r="B8" s="87">
        <v>8</v>
      </c>
      <c r="C8" s="87">
        <v>1739</v>
      </c>
      <c r="D8" s="87">
        <v>1739</v>
      </c>
      <c r="E8" s="87">
        <v>1245</v>
      </c>
      <c r="F8" s="39">
        <v>494</v>
      </c>
      <c r="G8" s="39"/>
      <c r="H8" s="39"/>
      <c r="I8" s="39"/>
    </row>
    <row r="9" s="1" customFormat="true" ht="33" customHeight="true" spans="1:9">
      <c r="A9" s="106" t="s">
        <v>16</v>
      </c>
      <c r="B9" s="39">
        <v>3</v>
      </c>
      <c r="C9" s="39">
        <v>960</v>
      </c>
      <c r="D9" s="39">
        <v>960</v>
      </c>
      <c r="E9" s="39">
        <v>685</v>
      </c>
      <c r="F9" s="39">
        <v>275</v>
      </c>
      <c r="G9" s="39"/>
      <c r="H9" s="39"/>
      <c r="I9" s="39"/>
    </row>
    <row r="10" s="1" customFormat="true" ht="33" customHeight="true" spans="1:9">
      <c r="A10" s="107" t="s">
        <v>17</v>
      </c>
      <c r="B10" s="39">
        <v>1</v>
      </c>
      <c r="C10" s="39">
        <v>275</v>
      </c>
      <c r="D10" s="39">
        <v>275</v>
      </c>
      <c r="E10" s="39"/>
      <c r="F10" s="39">
        <v>275</v>
      </c>
      <c r="G10" s="39"/>
      <c r="H10" s="39"/>
      <c r="I10" s="39"/>
    </row>
    <row r="11" s="1" customFormat="true" ht="33" customHeight="true" spans="1:9">
      <c r="A11" s="107" t="s">
        <v>18</v>
      </c>
      <c r="B11" s="39">
        <v>2</v>
      </c>
      <c r="C11" s="39">
        <v>685</v>
      </c>
      <c r="D11" s="39">
        <v>685</v>
      </c>
      <c r="E11" s="39">
        <v>685</v>
      </c>
      <c r="F11" s="39"/>
      <c r="G11" s="39"/>
      <c r="H11" s="39"/>
      <c r="I11" s="39"/>
    </row>
    <row r="12" s="1" customFormat="true" ht="33" customHeight="true" spans="1:9">
      <c r="A12" s="107" t="s">
        <v>19</v>
      </c>
      <c r="B12" s="39"/>
      <c r="C12" s="39"/>
      <c r="D12" s="39"/>
      <c r="E12" s="39"/>
      <c r="F12" s="39"/>
      <c r="G12" s="39"/>
      <c r="H12" s="39"/>
      <c r="I12" s="39"/>
    </row>
    <row r="13" s="1" customFormat="true" ht="33" customHeight="true" spans="1:9">
      <c r="A13" s="107" t="s">
        <v>20</v>
      </c>
      <c r="B13" s="39"/>
      <c r="C13" s="39"/>
      <c r="D13" s="39"/>
      <c r="E13" s="39"/>
      <c r="F13" s="39"/>
      <c r="G13" s="95"/>
      <c r="H13" s="95"/>
      <c r="I13" s="95"/>
    </row>
    <row r="14" s="1" customFormat="true" ht="33" customHeight="true" spans="1:9">
      <c r="A14" s="107" t="s">
        <v>21</v>
      </c>
      <c r="B14" s="39"/>
      <c r="C14" s="39"/>
      <c r="D14" s="39"/>
      <c r="E14" s="39"/>
      <c r="F14" s="39"/>
      <c r="G14" s="95"/>
      <c r="H14" s="95"/>
      <c r="I14" s="95"/>
    </row>
    <row r="15" s="1" customFormat="true" ht="33" customHeight="true" spans="1:9">
      <c r="A15" s="107" t="s">
        <v>22</v>
      </c>
      <c r="B15" s="39"/>
      <c r="C15" s="39"/>
      <c r="D15" s="39"/>
      <c r="E15" s="39"/>
      <c r="F15" s="39"/>
      <c r="G15" s="95"/>
      <c r="H15" s="95"/>
      <c r="I15" s="95"/>
    </row>
    <row r="16" s="1" customFormat="true" ht="33" customHeight="true" spans="1:9">
      <c r="A16" s="106" t="s">
        <v>23</v>
      </c>
      <c r="B16" s="39">
        <v>3</v>
      </c>
      <c r="C16" s="39">
        <v>650</v>
      </c>
      <c r="D16" s="39">
        <v>650</v>
      </c>
      <c r="E16" s="39">
        <v>560</v>
      </c>
      <c r="F16" s="39">
        <v>90</v>
      </c>
      <c r="G16" s="95"/>
      <c r="H16" s="95"/>
      <c r="I16" s="95"/>
    </row>
    <row r="17" s="1" customFormat="true" ht="33" customHeight="true" spans="1:9">
      <c r="A17" s="107" t="s">
        <v>24</v>
      </c>
      <c r="B17" s="39"/>
      <c r="C17" s="39"/>
      <c r="D17" s="39"/>
      <c r="E17" s="39"/>
      <c r="F17" s="39"/>
      <c r="G17" s="95"/>
      <c r="H17" s="95"/>
      <c r="I17" s="95"/>
    </row>
    <row r="18" s="1" customFormat="true" ht="33" customHeight="true" spans="1:9">
      <c r="A18" s="107" t="s">
        <v>25</v>
      </c>
      <c r="B18" s="39">
        <v>2</v>
      </c>
      <c r="C18" s="39">
        <v>560</v>
      </c>
      <c r="D18" s="39">
        <v>560</v>
      </c>
      <c r="E18" s="39">
        <v>560</v>
      </c>
      <c r="F18" s="39"/>
      <c r="G18" s="95"/>
      <c r="H18" s="95"/>
      <c r="I18" s="95"/>
    </row>
    <row r="19" s="1" customFormat="true" ht="33" customHeight="true" spans="1:9">
      <c r="A19" s="107" t="s">
        <v>26</v>
      </c>
      <c r="B19" s="39">
        <v>1</v>
      </c>
      <c r="C19" s="39">
        <v>90</v>
      </c>
      <c r="D19" s="39">
        <v>90</v>
      </c>
      <c r="E19" s="39"/>
      <c r="F19" s="39">
        <v>90</v>
      </c>
      <c r="G19" s="95"/>
      <c r="H19" s="95"/>
      <c r="I19" s="95"/>
    </row>
    <row r="20" s="1" customFormat="true" ht="33" customHeight="true" spans="1:9">
      <c r="A20" s="107" t="s">
        <v>27</v>
      </c>
      <c r="B20" s="39"/>
      <c r="C20" s="39"/>
      <c r="D20" s="39"/>
      <c r="E20" s="39"/>
      <c r="F20" s="39"/>
      <c r="G20" s="95"/>
      <c r="H20" s="95"/>
      <c r="I20" s="95"/>
    </row>
    <row r="21" s="1" customFormat="true" ht="33" customHeight="true" spans="1:9">
      <c r="A21" s="106" t="s">
        <v>28</v>
      </c>
      <c r="B21" s="39">
        <v>2</v>
      </c>
      <c r="C21" s="39">
        <v>129</v>
      </c>
      <c r="D21" s="39">
        <v>129</v>
      </c>
      <c r="E21" s="39"/>
      <c r="F21" s="39">
        <v>129</v>
      </c>
      <c r="G21" s="95"/>
      <c r="H21" s="95"/>
      <c r="I21" s="95"/>
    </row>
    <row r="22" s="1" customFormat="true" ht="33" customHeight="true" spans="1:9">
      <c r="A22" s="107" t="s">
        <v>29</v>
      </c>
      <c r="B22" s="39">
        <v>2</v>
      </c>
      <c r="C22" s="39">
        <v>129</v>
      </c>
      <c r="D22" s="39">
        <v>129</v>
      </c>
      <c r="E22" s="39"/>
      <c r="F22" s="39">
        <v>129</v>
      </c>
      <c r="G22" s="95"/>
      <c r="H22" s="95"/>
      <c r="I22" s="95"/>
    </row>
    <row r="23" s="1" customFormat="true" ht="33" customHeight="true" spans="1:9">
      <c r="A23" s="107" t="s">
        <v>30</v>
      </c>
      <c r="B23" s="39"/>
      <c r="C23" s="39"/>
      <c r="D23" s="39"/>
      <c r="E23" s="39"/>
      <c r="F23" s="39"/>
      <c r="G23" s="95"/>
      <c r="H23" s="95"/>
      <c r="I23" s="95"/>
    </row>
    <row r="24" s="1" customFormat="true" ht="33" customHeight="true" spans="1:9">
      <c r="A24" s="106" t="s">
        <v>31</v>
      </c>
      <c r="B24" s="39"/>
      <c r="C24" s="39"/>
      <c r="D24" s="39"/>
      <c r="E24" s="39"/>
      <c r="F24" s="39"/>
      <c r="G24" s="95"/>
      <c r="H24" s="95"/>
      <c r="I24" s="95"/>
    </row>
    <row r="25" s="1" customFormat="true" ht="33" customHeight="true" spans="1:9">
      <c r="A25" s="107" t="s">
        <v>32</v>
      </c>
      <c r="B25" s="39"/>
      <c r="C25" s="39"/>
      <c r="D25" s="39"/>
      <c r="E25" s="39"/>
      <c r="F25" s="39"/>
      <c r="G25" s="95"/>
      <c r="H25" s="95"/>
      <c r="I25" s="95"/>
    </row>
    <row r="26" s="1" customFormat="true" ht="33" customHeight="true" spans="1:9">
      <c r="A26" s="107" t="s">
        <v>33</v>
      </c>
      <c r="B26" s="39"/>
      <c r="C26" s="39"/>
      <c r="D26" s="39"/>
      <c r="E26" s="39"/>
      <c r="F26" s="39"/>
      <c r="G26" s="95"/>
      <c r="H26" s="95"/>
      <c r="I26" s="95"/>
    </row>
    <row r="27" s="1" customFormat="true" ht="33" customHeight="true" spans="1:9">
      <c r="A27" s="107" t="s">
        <v>34</v>
      </c>
      <c r="B27" s="39"/>
      <c r="C27" s="39"/>
      <c r="D27" s="39"/>
      <c r="E27" s="39"/>
      <c r="F27" s="39"/>
      <c r="G27" s="95"/>
      <c r="H27" s="95"/>
      <c r="I27" s="95"/>
    </row>
    <row r="28" s="1" customFormat="true" ht="33" customHeight="true" spans="1:9">
      <c r="A28" s="107" t="s">
        <v>35</v>
      </c>
      <c r="B28" s="39"/>
      <c r="C28" s="39"/>
      <c r="D28" s="39"/>
      <c r="E28" s="39"/>
      <c r="F28" s="39"/>
      <c r="G28" s="95"/>
      <c r="H28" s="95"/>
      <c r="I28" s="95"/>
    </row>
    <row r="29" s="1" customFormat="true" ht="33" customHeight="true" spans="1:9">
      <c r="A29" s="106" t="s">
        <v>36</v>
      </c>
      <c r="B29" s="39"/>
      <c r="C29" s="39"/>
      <c r="D29" s="39"/>
      <c r="E29" s="39"/>
      <c r="F29" s="39"/>
      <c r="G29" s="95"/>
      <c r="H29" s="95"/>
      <c r="I29" s="95"/>
    </row>
    <row r="30" s="1" customFormat="true" ht="33" customHeight="true" spans="1:9">
      <c r="A30" s="107" t="s">
        <v>37</v>
      </c>
      <c r="B30" s="39"/>
      <c r="C30" s="39"/>
      <c r="D30" s="39"/>
      <c r="E30" s="39"/>
      <c r="F30" s="39"/>
      <c r="G30" s="95"/>
      <c r="H30" s="95"/>
      <c r="I30" s="95"/>
    </row>
    <row r="31" s="1" customFormat="true" ht="33" customHeight="true" spans="1:9">
      <c r="A31" s="107" t="s">
        <v>38</v>
      </c>
      <c r="B31" s="39"/>
      <c r="C31" s="39"/>
      <c r="D31" s="39"/>
      <c r="E31" s="39"/>
      <c r="F31" s="39"/>
      <c r="G31" s="95"/>
      <c r="H31" s="95"/>
      <c r="I31" s="95"/>
    </row>
    <row r="32" s="1" customFormat="true" ht="33" customHeight="true" spans="1:9">
      <c r="A32" s="108" t="s">
        <v>39</v>
      </c>
      <c r="B32" s="109"/>
      <c r="C32" s="109"/>
      <c r="D32" s="109"/>
      <c r="E32" s="109"/>
      <c r="F32" s="109"/>
      <c r="G32" s="109" t="s">
        <v>40</v>
      </c>
      <c r="H32" s="109" t="s">
        <v>40</v>
      </c>
      <c r="I32" s="109" t="s">
        <v>40</v>
      </c>
    </row>
    <row r="33" s="1" customFormat="true" ht="33" customHeight="true" spans="1:9">
      <c r="A33" s="107" t="s">
        <v>41</v>
      </c>
      <c r="B33" s="39"/>
      <c r="C33" s="39"/>
      <c r="D33" s="39"/>
      <c r="E33" s="39"/>
      <c r="F33" s="39"/>
      <c r="G33" s="95"/>
      <c r="H33" s="95"/>
      <c r="I33" s="95"/>
    </row>
    <row r="34" s="1" customFormat="true" ht="33" customHeight="true" spans="1:9">
      <c r="A34" s="107" t="s">
        <v>42</v>
      </c>
      <c r="B34" s="39"/>
      <c r="C34" s="39"/>
      <c r="D34" s="39"/>
      <c r="E34" s="39"/>
      <c r="F34" s="39"/>
      <c r="G34" s="95"/>
      <c r="H34" s="95"/>
      <c r="I34" s="95"/>
    </row>
    <row r="35" s="1" customFormat="true" ht="33" customHeight="true" spans="1:9">
      <c r="A35" s="105" t="s">
        <v>43</v>
      </c>
      <c r="B35" s="39"/>
      <c r="C35" s="39"/>
      <c r="D35" s="39"/>
      <c r="E35" s="39"/>
      <c r="F35" s="39"/>
      <c r="G35" s="95"/>
      <c r="H35" s="95"/>
      <c r="I35" s="95"/>
    </row>
    <row r="36" s="1" customFormat="true" ht="33" customHeight="true" spans="1:9">
      <c r="A36" s="106" t="s">
        <v>44</v>
      </c>
      <c r="B36" s="39"/>
      <c r="C36" s="39"/>
      <c r="D36" s="39"/>
      <c r="E36" s="39"/>
      <c r="F36" s="39"/>
      <c r="G36" s="95"/>
      <c r="H36" s="95"/>
      <c r="I36" s="95"/>
    </row>
    <row r="37" s="1" customFormat="true" ht="33" customHeight="true" spans="1:9">
      <c r="A37" s="107" t="s">
        <v>45</v>
      </c>
      <c r="B37" s="39"/>
      <c r="C37" s="39"/>
      <c r="D37" s="39"/>
      <c r="E37" s="39"/>
      <c r="F37" s="39"/>
      <c r="G37" s="95"/>
      <c r="H37" s="95"/>
      <c r="I37" s="95"/>
    </row>
    <row r="38" s="1" customFormat="true" ht="33" customHeight="true" spans="1:9">
      <c r="A38" s="107" t="s">
        <v>46</v>
      </c>
      <c r="B38" s="39"/>
      <c r="C38" s="39"/>
      <c r="D38" s="39"/>
      <c r="E38" s="39"/>
      <c r="F38" s="39"/>
      <c r="G38" s="95"/>
      <c r="H38" s="95"/>
      <c r="I38" s="95"/>
    </row>
    <row r="39" s="1" customFormat="true" ht="33" customHeight="true" spans="1:9">
      <c r="A39" s="106" t="s">
        <v>47</v>
      </c>
      <c r="B39" s="39"/>
      <c r="C39" s="39"/>
      <c r="D39" s="39"/>
      <c r="E39" s="39"/>
      <c r="F39" s="39"/>
      <c r="G39" s="95"/>
      <c r="H39" s="95"/>
      <c r="I39" s="95"/>
    </row>
    <row r="40" s="1" customFormat="true" ht="33" customHeight="true" spans="1:9">
      <c r="A40" s="107" t="s">
        <v>48</v>
      </c>
      <c r="B40" s="39"/>
      <c r="C40" s="39"/>
      <c r="D40" s="39"/>
      <c r="E40" s="39"/>
      <c r="F40" s="39"/>
      <c r="G40" s="95"/>
      <c r="H40" s="95"/>
      <c r="I40" s="95"/>
    </row>
    <row r="41" s="1" customFormat="true" ht="33" customHeight="true" spans="1:9">
      <c r="A41" s="107" t="s">
        <v>49</v>
      </c>
      <c r="B41" s="39"/>
      <c r="C41" s="39"/>
      <c r="D41" s="39"/>
      <c r="E41" s="39"/>
      <c r="F41" s="39"/>
      <c r="G41" s="95"/>
      <c r="H41" s="95"/>
      <c r="I41" s="95"/>
    </row>
    <row r="42" s="1" customFormat="true" ht="33" customHeight="true" spans="1:9">
      <c r="A42" s="107" t="s">
        <v>50</v>
      </c>
      <c r="B42" s="39"/>
      <c r="C42" s="39"/>
      <c r="D42" s="39"/>
      <c r="E42" s="39"/>
      <c r="F42" s="39"/>
      <c r="G42" s="95"/>
      <c r="H42" s="95"/>
      <c r="I42" s="95"/>
    </row>
    <row r="43" s="1" customFormat="true" ht="33" customHeight="true" spans="1:9">
      <c r="A43" s="106" t="s">
        <v>51</v>
      </c>
      <c r="B43" s="39"/>
      <c r="C43" s="39"/>
      <c r="D43" s="39"/>
      <c r="E43" s="39"/>
      <c r="F43" s="39"/>
      <c r="G43" s="95"/>
      <c r="H43" s="95"/>
      <c r="I43" s="95"/>
    </row>
    <row r="44" s="1" customFormat="true" ht="33" customHeight="true" spans="1:9">
      <c r="A44" s="107" t="s">
        <v>52</v>
      </c>
      <c r="B44" s="39"/>
      <c r="C44" s="39"/>
      <c r="D44" s="39"/>
      <c r="E44" s="39"/>
      <c r="F44" s="39"/>
      <c r="G44" s="95"/>
      <c r="H44" s="95"/>
      <c r="I44" s="95"/>
    </row>
    <row r="45" s="1" customFormat="true" ht="33" customHeight="true" spans="1:9">
      <c r="A45" s="107" t="s">
        <v>53</v>
      </c>
      <c r="B45" s="39"/>
      <c r="C45" s="39"/>
      <c r="D45" s="39"/>
      <c r="E45" s="39"/>
      <c r="F45" s="39"/>
      <c r="G45" s="95"/>
      <c r="H45" s="95"/>
      <c r="I45" s="95"/>
    </row>
    <row r="46" s="1" customFormat="true" ht="33" customHeight="true" spans="1:9">
      <c r="A46" s="106" t="s">
        <v>54</v>
      </c>
      <c r="B46" s="39"/>
      <c r="C46" s="39"/>
      <c r="D46" s="39"/>
      <c r="E46" s="39"/>
      <c r="F46" s="39"/>
      <c r="G46" s="95"/>
      <c r="H46" s="95"/>
      <c r="I46" s="95"/>
    </row>
    <row r="47" s="1" customFormat="true" ht="33" customHeight="true" spans="1:9">
      <c r="A47" s="107" t="s">
        <v>55</v>
      </c>
      <c r="B47" s="39"/>
      <c r="C47" s="39"/>
      <c r="D47" s="39"/>
      <c r="E47" s="39"/>
      <c r="F47" s="39"/>
      <c r="G47" s="95"/>
      <c r="H47" s="95"/>
      <c r="I47" s="95"/>
    </row>
    <row r="48" s="1" customFormat="true" ht="33" customHeight="true" spans="1:9">
      <c r="A48" s="107" t="s">
        <v>56</v>
      </c>
      <c r="B48" s="39"/>
      <c r="C48" s="39"/>
      <c r="D48" s="39"/>
      <c r="E48" s="39"/>
      <c r="F48" s="39"/>
      <c r="G48" s="95"/>
      <c r="H48" s="95"/>
      <c r="I48" s="95"/>
    </row>
    <row r="49" s="1" customFormat="true" ht="33" customHeight="true" spans="1:9">
      <c r="A49" s="107" t="s">
        <v>57</v>
      </c>
      <c r="B49" s="39"/>
      <c r="C49" s="39"/>
      <c r="D49" s="39"/>
      <c r="E49" s="39"/>
      <c r="F49" s="39"/>
      <c r="G49" s="95"/>
      <c r="H49" s="95"/>
      <c r="I49" s="95"/>
    </row>
    <row r="50" s="1" customFormat="true" ht="33" customHeight="true" spans="1:9">
      <c r="A50" s="106" t="s">
        <v>58</v>
      </c>
      <c r="B50" s="39"/>
      <c r="C50" s="39"/>
      <c r="D50" s="39"/>
      <c r="E50" s="39"/>
      <c r="F50" s="39"/>
      <c r="G50" s="95"/>
      <c r="H50" s="95"/>
      <c r="I50" s="95"/>
    </row>
    <row r="51" s="1" customFormat="true" ht="33" customHeight="true" spans="1:9">
      <c r="A51" s="107" t="s">
        <v>59</v>
      </c>
      <c r="B51" s="39"/>
      <c r="C51" s="39"/>
      <c r="D51" s="39"/>
      <c r="E51" s="39"/>
      <c r="F51" s="39"/>
      <c r="G51" s="95"/>
      <c r="H51" s="95"/>
      <c r="I51" s="95"/>
    </row>
    <row r="52" s="1" customFormat="true" ht="33" customHeight="true" spans="1:9">
      <c r="A52" s="105" t="s">
        <v>60</v>
      </c>
      <c r="B52" s="39">
        <v>12</v>
      </c>
      <c r="C52" s="39">
        <v>707</v>
      </c>
      <c r="D52" s="39">
        <v>707</v>
      </c>
      <c r="E52" s="39">
        <v>183</v>
      </c>
      <c r="F52" s="39">
        <v>524</v>
      </c>
      <c r="G52" s="95"/>
      <c r="H52" s="95"/>
      <c r="I52" s="95"/>
    </row>
    <row r="53" s="1" customFormat="true" ht="33" customHeight="true" spans="1:9">
      <c r="A53" s="106" t="s">
        <v>61</v>
      </c>
      <c r="B53" s="39">
        <v>10</v>
      </c>
      <c r="C53" s="39">
        <v>534</v>
      </c>
      <c r="D53" s="39">
        <v>534</v>
      </c>
      <c r="E53" s="39">
        <v>183</v>
      </c>
      <c r="F53" s="39">
        <v>351</v>
      </c>
      <c r="G53" s="95"/>
      <c r="H53" s="95"/>
      <c r="I53" s="95"/>
    </row>
    <row r="54" s="1" customFormat="true" ht="33" customHeight="true" spans="1:9">
      <c r="A54" s="107" t="s">
        <v>62</v>
      </c>
      <c r="B54" s="39"/>
      <c r="C54" s="39"/>
      <c r="D54" s="39"/>
      <c r="E54" s="39"/>
      <c r="F54" s="39"/>
      <c r="G54" s="95"/>
      <c r="H54" s="95"/>
      <c r="I54" s="95"/>
    </row>
    <row r="55" s="1" customFormat="true" ht="33" customHeight="true" spans="1:9">
      <c r="A55" s="107" t="s">
        <v>63</v>
      </c>
      <c r="B55" s="39">
        <v>4</v>
      </c>
      <c r="C55" s="39">
        <v>207</v>
      </c>
      <c r="D55" s="39">
        <v>207</v>
      </c>
      <c r="E55" s="39">
        <v>78</v>
      </c>
      <c r="F55" s="39">
        <v>129</v>
      </c>
      <c r="G55" s="95"/>
      <c r="H55" s="95"/>
      <c r="I55" s="95"/>
    </row>
    <row r="56" s="1" customFormat="true" ht="33" customHeight="true" spans="1:9">
      <c r="A56" s="107" t="s">
        <v>64</v>
      </c>
      <c r="B56" s="39">
        <v>6</v>
      </c>
      <c r="C56" s="39">
        <v>327</v>
      </c>
      <c r="D56" s="39">
        <v>327</v>
      </c>
      <c r="E56" s="39">
        <v>105</v>
      </c>
      <c r="F56" s="39">
        <v>222</v>
      </c>
      <c r="G56" s="95"/>
      <c r="H56" s="95"/>
      <c r="I56" s="95"/>
    </row>
    <row r="57" s="1" customFormat="true" ht="33" customHeight="true" spans="1:9">
      <c r="A57" s="107" t="s">
        <v>65</v>
      </c>
      <c r="B57" s="39"/>
      <c r="C57" s="39"/>
      <c r="D57" s="39"/>
      <c r="E57" s="39"/>
      <c r="F57" s="39"/>
      <c r="G57" s="95"/>
      <c r="H57" s="95"/>
      <c r="I57" s="95"/>
    </row>
    <row r="58" s="1" customFormat="true" ht="33" customHeight="true" spans="1:9">
      <c r="A58" s="107" t="s">
        <v>66</v>
      </c>
      <c r="B58" s="39"/>
      <c r="C58" s="39"/>
      <c r="D58" s="39"/>
      <c r="E58" s="39"/>
      <c r="F58" s="39"/>
      <c r="G58" s="95"/>
      <c r="H58" s="95"/>
      <c r="I58" s="95"/>
    </row>
    <row r="59" s="1" customFormat="true" ht="33" customHeight="true" spans="1:9">
      <c r="A59" s="107" t="s">
        <v>67</v>
      </c>
      <c r="B59" s="39"/>
      <c r="C59" s="39"/>
      <c r="D59" s="39"/>
      <c r="E59" s="39"/>
      <c r="F59" s="39"/>
      <c r="G59" s="95"/>
      <c r="H59" s="95"/>
      <c r="I59" s="95"/>
    </row>
    <row r="60" s="1" customFormat="true" ht="33" customHeight="true" spans="1:9">
      <c r="A60" s="106" t="s">
        <v>68</v>
      </c>
      <c r="B60" s="39">
        <v>2</v>
      </c>
      <c r="C60" s="39">
        <v>173</v>
      </c>
      <c r="D60" s="39">
        <v>173</v>
      </c>
      <c r="E60" s="39"/>
      <c r="F60" s="39">
        <v>173</v>
      </c>
      <c r="G60" s="95"/>
      <c r="H60" s="95"/>
      <c r="I60" s="95"/>
    </row>
    <row r="61" s="1" customFormat="true" ht="33" customHeight="true" spans="1:9">
      <c r="A61" s="107" t="s">
        <v>69</v>
      </c>
      <c r="B61" s="39"/>
      <c r="C61" s="39"/>
      <c r="D61" s="39"/>
      <c r="E61" s="39"/>
      <c r="F61" s="39"/>
      <c r="G61" s="95"/>
      <c r="H61" s="95"/>
      <c r="I61" s="95"/>
    </row>
    <row r="62" s="1" customFormat="true" ht="33" customHeight="true" spans="1:9">
      <c r="A62" s="107" t="s">
        <v>70</v>
      </c>
      <c r="B62" s="39">
        <v>1</v>
      </c>
      <c r="C62" s="39">
        <v>58</v>
      </c>
      <c r="D62" s="39">
        <v>58</v>
      </c>
      <c r="E62" s="39"/>
      <c r="F62" s="39">
        <v>58</v>
      </c>
      <c r="G62" s="95"/>
      <c r="H62" s="95"/>
      <c r="I62" s="95"/>
    </row>
    <row r="63" s="1" customFormat="true" ht="33" customHeight="true" spans="1:9">
      <c r="A63" s="107" t="s">
        <v>71</v>
      </c>
      <c r="B63" s="39"/>
      <c r="C63" s="39"/>
      <c r="D63" s="39"/>
      <c r="E63" s="39"/>
      <c r="F63" s="39"/>
      <c r="G63" s="95"/>
      <c r="H63" s="95"/>
      <c r="I63" s="95"/>
    </row>
    <row r="64" s="1" customFormat="true" ht="33" customHeight="true" spans="1:9">
      <c r="A64" s="107" t="s">
        <v>72</v>
      </c>
      <c r="B64" s="39">
        <v>1</v>
      </c>
      <c r="C64" s="39">
        <v>115</v>
      </c>
      <c r="D64" s="39">
        <v>115</v>
      </c>
      <c r="E64" s="39"/>
      <c r="F64" s="39">
        <v>115</v>
      </c>
      <c r="G64" s="95"/>
      <c r="H64" s="95"/>
      <c r="I64" s="95"/>
    </row>
    <row r="65" s="1" customFormat="true" ht="33" customHeight="true" spans="1:9">
      <c r="A65" s="106" t="s">
        <v>73</v>
      </c>
      <c r="B65" s="39"/>
      <c r="C65" s="39"/>
      <c r="D65" s="39"/>
      <c r="E65" s="39"/>
      <c r="F65" s="39"/>
      <c r="G65" s="95"/>
      <c r="H65" s="95"/>
      <c r="I65" s="95"/>
    </row>
    <row r="66" s="1" customFormat="true" ht="33" customHeight="true" spans="1:9">
      <c r="A66" s="108" t="s">
        <v>74</v>
      </c>
      <c r="B66" s="109"/>
      <c r="C66" s="109"/>
      <c r="D66" s="109"/>
      <c r="E66" s="109"/>
      <c r="F66" s="109"/>
      <c r="G66" s="109" t="s">
        <v>40</v>
      </c>
      <c r="H66" s="109" t="s">
        <v>40</v>
      </c>
      <c r="I66" s="109" t="s">
        <v>40</v>
      </c>
    </row>
    <row r="67" s="1" customFormat="true" ht="33" customHeight="true" spans="1:9">
      <c r="A67" s="108" t="s">
        <v>75</v>
      </c>
      <c r="B67" s="109"/>
      <c r="C67" s="109"/>
      <c r="D67" s="109"/>
      <c r="E67" s="109"/>
      <c r="F67" s="109"/>
      <c r="G67" s="109" t="s">
        <v>40</v>
      </c>
      <c r="H67" s="109" t="s">
        <v>40</v>
      </c>
      <c r="I67" s="109" t="s">
        <v>40</v>
      </c>
    </row>
    <row r="68" s="1" customFormat="true" ht="33" customHeight="true" spans="1:9">
      <c r="A68" s="108" t="s">
        <v>76</v>
      </c>
      <c r="B68" s="109"/>
      <c r="C68" s="109"/>
      <c r="D68" s="109"/>
      <c r="E68" s="109"/>
      <c r="F68" s="109"/>
      <c r="G68" s="109" t="s">
        <v>40</v>
      </c>
      <c r="H68" s="109" t="s">
        <v>40</v>
      </c>
      <c r="I68" s="109" t="s">
        <v>40</v>
      </c>
    </row>
    <row r="69" s="1" customFormat="true" ht="33" customHeight="true" spans="1:9">
      <c r="A69" s="107" t="s">
        <v>77</v>
      </c>
      <c r="B69" s="39"/>
      <c r="C69" s="39"/>
      <c r="D69" s="39"/>
      <c r="E69" s="39"/>
      <c r="F69" s="39"/>
      <c r="G69" s="95"/>
      <c r="H69" s="95"/>
      <c r="I69" s="95"/>
    </row>
    <row r="70" s="1" customFormat="true" ht="33" customHeight="true" spans="1:9">
      <c r="A70" s="107" t="s">
        <v>78</v>
      </c>
      <c r="B70" s="39"/>
      <c r="C70" s="39"/>
      <c r="D70" s="39"/>
      <c r="E70" s="39"/>
      <c r="F70" s="39"/>
      <c r="G70" s="95"/>
      <c r="H70" s="95"/>
      <c r="I70" s="95"/>
    </row>
    <row r="71" s="1" customFormat="true" ht="41" customHeight="true" spans="1:9">
      <c r="A71" s="108" t="s">
        <v>79</v>
      </c>
      <c r="B71" s="109"/>
      <c r="C71" s="109"/>
      <c r="D71" s="109"/>
      <c r="E71" s="109"/>
      <c r="F71" s="109"/>
      <c r="G71" s="109" t="s">
        <v>40</v>
      </c>
      <c r="H71" s="109" t="s">
        <v>40</v>
      </c>
      <c r="I71" s="109" t="s">
        <v>40</v>
      </c>
    </row>
    <row r="72" s="1" customFormat="true" ht="33" customHeight="true" spans="1:9">
      <c r="A72" s="105" t="s">
        <v>80</v>
      </c>
      <c r="B72" s="39"/>
      <c r="C72" s="39"/>
      <c r="D72" s="39"/>
      <c r="E72" s="39"/>
      <c r="F72" s="39"/>
      <c r="G72" s="95"/>
      <c r="H72" s="95"/>
      <c r="I72" s="95"/>
    </row>
    <row r="73" s="1" customFormat="true" ht="33" customHeight="true" spans="1:9">
      <c r="A73" s="106" t="s">
        <v>81</v>
      </c>
      <c r="B73" s="39"/>
      <c r="C73" s="39"/>
      <c r="D73" s="39"/>
      <c r="E73" s="39"/>
      <c r="F73" s="39"/>
      <c r="G73" s="95"/>
      <c r="H73" s="95"/>
      <c r="I73" s="95"/>
    </row>
    <row r="74" s="1" customFormat="true" ht="33" customHeight="true" spans="1:9">
      <c r="A74" s="107" t="s">
        <v>82</v>
      </c>
      <c r="B74" s="39"/>
      <c r="C74" s="39"/>
      <c r="D74" s="39"/>
      <c r="E74" s="39"/>
      <c r="F74" s="39"/>
      <c r="G74" s="95"/>
      <c r="H74" s="95"/>
      <c r="I74" s="95"/>
    </row>
    <row r="75" s="1" customFormat="true" ht="33" customHeight="true" spans="1:9">
      <c r="A75" s="107" t="s">
        <v>83</v>
      </c>
      <c r="B75" s="39"/>
      <c r="C75" s="39"/>
      <c r="D75" s="39"/>
      <c r="E75" s="39"/>
      <c r="F75" s="39"/>
      <c r="G75" s="95"/>
      <c r="H75" s="95"/>
      <c r="I75" s="95"/>
    </row>
    <row r="76" s="1" customFormat="true" ht="33" customHeight="true" spans="1:9">
      <c r="A76" s="107" t="s">
        <v>84</v>
      </c>
      <c r="B76" s="39"/>
      <c r="C76" s="39"/>
      <c r="D76" s="39"/>
      <c r="E76" s="39"/>
      <c r="F76" s="39"/>
      <c r="G76" s="95"/>
      <c r="H76" s="95"/>
      <c r="I76" s="95"/>
    </row>
    <row r="77" s="1" customFormat="true" ht="33" customHeight="true" spans="1:9">
      <c r="A77" s="105" t="s">
        <v>85</v>
      </c>
      <c r="B77" s="39"/>
      <c r="C77" s="39"/>
      <c r="D77" s="39"/>
      <c r="E77" s="39"/>
      <c r="F77" s="39"/>
      <c r="G77" s="95"/>
      <c r="H77" s="95"/>
      <c r="I77" s="95"/>
    </row>
    <row r="78" s="1" customFormat="true" ht="33" customHeight="true" spans="1:9">
      <c r="A78" s="114" t="s">
        <v>86</v>
      </c>
      <c r="B78" s="39"/>
      <c r="C78" s="39"/>
      <c r="D78" s="39"/>
      <c r="E78" s="39"/>
      <c r="F78" s="39"/>
      <c r="G78" s="95"/>
      <c r="H78" s="95"/>
      <c r="I78" s="95"/>
    </row>
    <row r="79" s="1" customFormat="true" ht="33" customHeight="true" spans="1:9">
      <c r="A79" s="107" t="s">
        <v>87</v>
      </c>
      <c r="B79" s="39"/>
      <c r="C79" s="39"/>
      <c r="D79" s="39"/>
      <c r="E79" s="39"/>
      <c r="F79" s="39"/>
      <c r="G79" s="95"/>
      <c r="H79" s="95"/>
      <c r="I79" s="95"/>
    </row>
    <row r="80" s="1" customFormat="true" ht="33" customHeight="true" spans="1:9">
      <c r="A80" s="114" t="s">
        <v>88</v>
      </c>
      <c r="B80" s="39"/>
      <c r="C80" s="39"/>
      <c r="D80" s="39"/>
      <c r="E80" s="39"/>
      <c r="F80" s="39"/>
      <c r="G80" s="95"/>
      <c r="H80" s="95"/>
      <c r="I80" s="95"/>
    </row>
    <row r="81" s="1" customFormat="true" ht="33" customHeight="true" spans="1:9">
      <c r="A81" s="107" t="s">
        <v>89</v>
      </c>
      <c r="B81" s="39"/>
      <c r="C81" s="39"/>
      <c r="D81" s="39"/>
      <c r="E81" s="39"/>
      <c r="F81" s="39"/>
      <c r="G81" s="95"/>
      <c r="H81" s="95"/>
      <c r="I81" s="95"/>
    </row>
    <row r="82" s="1" customFormat="true" ht="33" customHeight="true" spans="1:9">
      <c r="A82" s="108" t="s">
        <v>90</v>
      </c>
      <c r="B82" s="109"/>
      <c r="C82" s="109"/>
      <c r="D82" s="109"/>
      <c r="E82" s="109"/>
      <c r="F82" s="109"/>
      <c r="G82" s="109" t="s">
        <v>40</v>
      </c>
      <c r="H82" s="109" t="s">
        <v>40</v>
      </c>
      <c r="I82" s="109" t="s">
        <v>40</v>
      </c>
    </row>
    <row r="83" s="1" customFormat="true" ht="33" customHeight="true" spans="1:9">
      <c r="A83" s="107" t="s">
        <v>91</v>
      </c>
      <c r="B83" s="39"/>
      <c r="C83" s="39"/>
      <c r="D83" s="39"/>
      <c r="E83" s="39"/>
      <c r="F83" s="39"/>
      <c r="G83" s="95"/>
      <c r="H83" s="95"/>
      <c r="I83" s="95"/>
    </row>
    <row r="84" s="1" customFormat="true" ht="33" customHeight="true" spans="1:9">
      <c r="A84" s="105" t="s">
        <v>92</v>
      </c>
      <c r="B84" s="39"/>
      <c r="C84" s="39"/>
      <c r="D84" s="39"/>
      <c r="E84" s="39"/>
      <c r="F84" s="39"/>
      <c r="G84" s="95"/>
      <c r="H84" s="95"/>
      <c r="I84" s="95"/>
    </row>
    <row r="85" s="1" customFormat="true" ht="33" customHeight="true" spans="1:9">
      <c r="A85" s="114" t="s">
        <v>93</v>
      </c>
      <c r="B85" s="39"/>
      <c r="C85" s="39"/>
      <c r="D85" s="39"/>
      <c r="E85" s="39"/>
      <c r="F85" s="39"/>
      <c r="G85" s="95"/>
      <c r="H85" s="95"/>
      <c r="I85" s="95"/>
    </row>
    <row r="86" s="1" customFormat="true" ht="33" customHeight="true" spans="1:9">
      <c r="A86" s="107" t="s">
        <v>94</v>
      </c>
      <c r="B86" s="39"/>
      <c r="C86" s="39"/>
      <c r="D86" s="39"/>
      <c r="E86" s="39"/>
      <c r="F86" s="39"/>
      <c r="G86" s="95"/>
      <c r="H86" s="95"/>
      <c r="I86" s="95"/>
    </row>
    <row r="87" s="1" customFormat="true" ht="33" customHeight="true" spans="1:9">
      <c r="A87" s="108" t="s">
        <v>95</v>
      </c>
      <c r="B87" s="109"/>
      <c r="C87" s="109"/>
      <c r="D87" s="109"/>
      <c r="E87" s="109"/>
      <c r="F87" s="109"/>
      <c r="G87" s="109" t="s">
        <v>40</v>
      </c>
      <c r="H87" s="109" t="s">
        <v>40</v>
      </c>
      <c r="I87" s="109" t="s">
        <v>40</v>
      </c>
    </row>
    <row r="88" s="1" customFormat="true" ht="33" customHeight="true" spans="1:9">
      <c r="A88" s="115" t="s">
        <v>96</v>
      </c>
      <c r="B88" s="39"/>
      <c r="C88" s="39"/>
      <c r="D88" s="39"/>
      <c r="E88" s="39"/>
      <c r="F88" s="39"/>
      <c r="G88" s="95"/>
      <c r="H88" s="95"/>
      <c r="I88" s="95"/>
    </row>
    <row r="89" s="1" customFormat="true" ht="33" customHeight="true" spans="1:9">
      <c r="A89" s="115" t="s">
        <v>97</v>
      </c>
      <c r="B89" s="39"/>
      <c r="C89" s="39"/>
      <c r="D89" s="39"/>
      <c r="E89" s="39"/>
      <c r="F89" s="39"/>
      <c r="G89" s="95"/>
      <c r="H89" s="95"/>
      <c r="I89" s="95"/>
    </row>
    <row r="90" s="1" customFormat="true" ht="33" customHeight="true" spans="1:9">
      <c r="A90" s="115" t="s">
        <v>97</v>
      </c>
      <c r="B90" s="39"/>
      <c r="C90" s="39"/>
      <c r="D90" s="39"/>
      <c r="E90" s="39"/>
      <c r="F90" s="39"/>
      <c r="G90" s="95"/>
      <c r="H90" s="95"/>
      <c r="I90" s="95"/>
    </row>
    <row r="91" s="1" customFormat="true" ht="33" customHeight="true" spans="1:9">
      <c r="A91" s="115" t="s">
        <v>98</v>
      </c>
      <c r="B91" s="39"/>
      <c r="C91" s="39"/>
      <c r="D91" s="39"/>
      <c r="E91" s="39"/>
      <c r="F91" s="39"/>
      <c r="G91" s="95"/>
      <c r="H91" s="95"/>
      <c r="I91" s="95"/>
    </row>
    <row r="92" s="1" customFormat="true" ht="33" customHeight="true" spans="1:9">
      <c r="A92" s="115" t="s">
        <v>99</v>
      </c>
      <c r="B92" s="39"/>
      <c r="C92" s="39"/>
      <c r="D92" s="39"/>
      <c r="E92" s="39"/>
      <c r="F92" s="39"/>
      <c r="G92" s="95"/>
      <c r="H92" s="95"/>
      <c r="I92" s="95"/>
    </row>
  </sheetData>
  <mergeCells count="7">
    <mergeCell ref="A2:I2"/>
    <mergeCell ref="C4:I4"/>
    <mergeCell ref="D5:H5"/>
    <mergeCell ref="A4:A6"/>
    <mergeCell ref="B4:B6"/>
    <mergeCell ref="C5:C6"/>
    <mergeCell ref="I5:I6"/>
  </mergeCells>
  <pageMargins left="0.75" right="0.75" top="1" bottom="1" header="0.5" footer="0.5"/>
  <pageSetup paperSize="9" scale="8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Z44"/>
  <sheetViews>
    <sheetView zoomScale="90" zoomScaleNormal="90" topLeftCell="C11" workbookViewId="0">
      <selection activeCell="C43" sqref="C43"/>
    </sheetView>
  </sheetViews>
  <sheetFormatPr defaultColWidth="9" defaultRowHeight="14.25"/>
  <cols>
    <col min="1" max="1" width="17.0916666666667" style="11" customWidth="true"/>
    <col min="2" max="2" width="17.8083333333333" style="12" customWidth="true"/>
    <col min="3" max="3" width="75" style="13" customWidth="true"/>
    <col min="4" max="4" width="9.99166666666667" style="12" customWidth="true"/>
    <col min="5" max="5" width="80.1583333333333" style="12" customWidth="true"/>
    <col min="6" max="6" width="8.7" style="10" customWidth="true"/>
    <col min="7" max="7" width="7.95" style="14" customWidth="true"/>
    <col min="8" max="8" width="8.575" style="14" customWidth="true"/>
    <col min="9" max="14" width="7.175" style="14" customWidth="true"/>
    <col min="15" max="15" width="10" style="14" customWidth="true"/>
    <col min="16" max="19" width="9.05833333333333" style="14" customWidth="true"/>
    <col min="20" max="20" width="5.925" style="14" customWidth="true"/>
    <col min="21" max="21" width="8.13333333333333" style="14" customWidth="true"/>
    <col min="22" max="22" width="8.01666666666667" style="14" customWidth="true"/>
    <col min="23" max="24" width="9.63333333333333" style="14" customWidth="true"/>
    <col min="25" max="25" width="10.925" style="12" customWidth="true"/>
    <col min="26" max="26" width="12.6416666666667" style="12" customWidth="true"/>
    <col min="27" max="16384" width="9" style="7"/>
  </cols>
  <sheetData>
    <row r="1" s="1" customFormat="true" ht="42" customHeight="true" spans="1:24">
      <c r="A1" s="15" t="s">
        <v>100</v>
      </c>
      <c r="B1" s="16"/>
      <c r="C1" s="17"/>
      <c r="F1" s="58"/>
      <c r="G1" s="16"/>
      <c r="H1" s="16"/>
      <c r="I1" s="16"/>
      <c r="J1" s="16"/>
      <c r="K1" s="16"/>
      <c r="L1" s="16"/>
      <c r="M1" s="16"/>
      <c r="N1" s="16"/>
      <c r="O1" s="16"/>
      <c r="P1" s="16"/>
      <c r="Q1" s="16"/>
      <c r="R1" s="16"/>
      <c r="S1" s="16"/>
      <c r="T1" s="16"/>
      <c r="U1" s="16"/>
      <c r="V1" s="16"/>
      <c r="W1" s="16"/>
      <c r="X1" s="16"/>
    </row>
    <row r="2" s="1" customFormat="true" ht="54" customHeight="true" spans="1:26">
      <c r="A2" s="18" t="s">
        <v>101</v>
      </c>
      <c r="B2" s="19"/>
      <c r="C2" s="20"/>
      <c r="D2" s="19"/>
      <c r="E2" s="19"/>
      <c r="F2" s="59"/>
      <c r="G2" s="19"/>
      <c r="H2" s="19"/>
      <c r="I2" s="19"/>
      <c r="J2" s="19"/>
      <c r="K2" s="19"/>
      <c r="L2" s="19"/>
      <c r="M2" s="19"/>
      <c r="N2" s="19"/>
      <c r="O2" s="19"/>
      <c r="P2" s="19"/>
      <c r="Q2" s="19"/>
      <c r="R2" s="19"/>
      <c r="S2" s="19"/>
      <c r="T2" s="19"/>
      <c r="U2" s="19"/>
      <c r="V2" s="19"/>
      <c r="W2" s="19"/>
      <c r="X2" s="19"/>
      <c r="Y2" s="19"/>
      <c r="Z2" s="19"/>
    </row>
    <row r="3" s="1" customFormat="true" ht="21" customHeight="true" spans="1:26">
      <c r="A3" s="21"/>
      <c r="B3" s="22"/>
      <c r="C3" s="23"/>
      <c r="D3" s="24"/>
      <c r="E3" s="24"/>
      <c r="F3" s="21"/>
      <c r="G3" s="22"/>
      <c r="H3" s="22"/>
      <c r="I3" s="22"/>
      <c r="J3" s="22"/>
      <c r="K3" s="22"/>
      <c r="L3" s="22"/>
      <c r="M3" s="22"/>
      <c r="N3" s="22"/>
      <c r="O3" s="22"/>
      <c r="P3" s="22"/>
      <c r="Q3" s="74"/>
      <c r="R3" s="74"/>
      <c r="S3" s="74"/>
      <c r="T3" s="74"/>
      <c r="U3" s="74"/>
      <c r="V3" s="74"/>
      <c r="W3" s="74"/>
      <c r="X3" s="81" t="s">
        <v>2</v>
      </c>
      <c r="Y3" s="81"/>
      <c r="Z3" s="81"/>
    </row>
    <row r="4" s="2" customFormat="true" ht="19" customHeight="true" spans="1:26">
      <c r="A4" s="25" t="s">
        <v>3</v>
      </c>
      <c r="B4" s="25" t="s">
        <v>102</v>
      </c>
      <c r="C4" s="25" t="s">
        <v>103</v>
      </c>
      <c r="D4" s="25" t="s">
        <v>104</v>
      </c>
      <c r="E4" s="25" t="s">
        <v>105</v>
      </c>
      <c r="F4" s="25" t="s">
        <v>4</v>
      </c>
      <c r="G4" s="60" t="s">
        <v>106</v>
      </c>
      <c r="H4" s="60"/>
      <c r="I4" s="25" t="s">
        <v>107</v>
      </c>
      <c r="J4" s="60" t="s">
        <v>108</v>
      </c>
      <c r="K4" s="60" t="s">
        <v>109</v>
      </c>
      <c r="L4" s="60" t="s">
        <v>110</v>
      </c>
      <c r="M4" s="60"/>
      <c r="N4" s="60" t="s">
        <v>111</v>
      </c>
      <c r="O4" s="60"/>
      <c r="P4" s="60" t="s">
        <v>112</v>
      </c>
      <c r="Q4" s="60"/>
      <c r="R4" s="60"/>
      <c r="S4" s="60"/>
      <c r="T4" s="60"/>
      <c r="U4" s="60"/>
      <c r="V4" s="60"/>
      <c r="W4" s="82" t="s">
        <v>113</v>
      </c>
      <c r="X4" s="82" t="s">
        <v>114</v>
      </c>
      <c r="Y4" s="82" t="s">
        <v>115</v>
      </c>
      <c r="Z4" s="82" t="s">
        <v>116</v>
      </c>
    </row>
    <row r="5" s="2" customFormat="true" ht="24" customHeight="true" spans="1:26">
      <c r="A5" s="26"/>
      <c r="B5" s="26"/>
      <c r="C5" s="26"/>
      <c r="D5" s="26"/>
      <c r="E5" s="26"/>
      <c r="F5" s="26"/>
      <c r="G5" s="60"/>
      <c r="H5" s="60"/>
      <c r="I5" s="26"/>
      <c r="J5" s="60"/>
      <c r="K5" s="60"/>
      <c r="L5" s="60"/>
      <c r="M5" s="60"/>
      <c r="N5" s="60"/>
      <c r="O5" s="60"/>
      <c r="P5" s="25" t="s">
        <v>6</v>
      </c>
      <c r="Q5" s="75" t="s">
        <v>7</v>
      </c>
      <c r="R5" s="76"/>
      <c r="S5" s="76"/>
      <c r="T5" s="76"/>
      <c r="U5" s="83"/>
      <c r="V5" s="25" t="s">
        <v>8</v>
      </c>
      <c r="W5" s="84"/>
      <c r="X5" s="84"/>
      <c r="Y5" s="84"/>
      <c r="Z5" s="84"/>
    </row>
    <row r="6" s="2" customFormat="true" ht="26.25" customHeight="true" spans="1:26">
      <c r="A6" s="27"/>
      <c r="B6" s="27"/>
      <c r="C6" s="27"/>
      <c r="D6" s="27"/>
      <c r="E6" s="27"/>
      <c r="F6" s="27"/>
      <c r="G6" s="60" t="s">
        <v>117</v>
      </c>
      <c r="H6" s="60" t="s">
        <v>118</v>
      </c>
      <c r="I6" s="27"/>
      <c r="J6" s="60"/>
      <c r="K6" s="60"/>
      <c r="L6" s="60" t="s">
        <v>119</v>
      </c>
      <c r="M6" s="60" t="s">
        <v>120</v>
      </c>
      <c r="N6" s="60" t="s">
        <v>119</v>
      </c>
      <c r="O6" s="60" t="s">
        <v>120</v>
      </c>
      <c r="P6" s="27"/>
      <c r="Q6" s="77" t="s">
        <v>9</v>
      </c>
      <c r="R6" s="78" t="s">
        <v>10</v>
      </c>
      <c r="S6" s="78" t="s">
        <v>11</v>
      </c>
      <c r="T6" s="78" t="s">
        <v>12</v>
      </c>
      <c r="U6" s="78" t="s">
        <v>13</v>
      </c>
      <c r="V6" s="27"/>
      <c r="W6" s="85"/>
      <c r="X6" s="85"/>
      <c r="Y6" s="85"/>
      <c r="Z6" s="85"/>
    </row>
    <row r="7" s="3" customFormat="true" ht="26" customHeight="true" spans="1:26">
      <c r="A7" s="28" t="s">
        <v>14</v>
      </c>
      <c r="B7" s="29"/>
      <c r="C7" s="30"/>
      <c r="D7" s="29"/>
      <c r="E7" s="29"/>
      <c r="F7" s="29">
        <f>F8+F26</f>
        <v>20</v>
      </c>
      <c r="G7" s="29"/>
      <c r="H7" s="29"/>
      <c r="I7" s="29"/>
      <c r="J7" s="29"/>
      <c r="K7" s="29"/>
      <c r="L7" s="29"/>
      <c r="M7" s="29"/>
      <c r="N7" s="29"/>
      <c r="O7" s="29"/>
      <c r="P7" s="29">
        <f>P8+P26</f>
        <v>2446</v>
      </c>
      <c r="Q7" s="29">
        <f>Q8+Q26</f>
        <v>2446</v>
      </c>
      <c r="R7" s="29">
        <f>R8+R26</f>
        <v>1428</v>
      </c>
      <c r="S7" s="29">
        <f>S8+S26</f>
        <v>1018</v>
      </c>
      <c r="T7" s="29"/>
      <c r="U7" s="29"/>
      <c r="V7" s="86"/>
      <c r="W7" s="86"/>
      <c r="X7" s="86"/>
      <c r="Y7" s="92"/>
      <c r="Z7" s="92"/>
    </row>
    <row r="8" s="4" customFormat="true" ht="47" customHeight="true" spans="1:26">
      <c r="A8" s="31" t="s">
        <v>121</v>
      </c>
      <c r="B8" s="32"/>
      <c r="C8" s="33"/>
      <c r="D8" s="34"/>
      <c r="E8" s="34"/>
      <c r="F8" s="61">
        <f>F9+F15+F21</f>
        <v>8</v>
      </c>
      <c r="G8" s="61"/>
      <c r="H8" s="61"/>
      <c r="I8" s="61"/>
      <c r="J8" s="61"/>
      <c r="K8" s="61"/>
      <c r="L8" s="61"/>
      <c r="M8" s="61"/>
      <c r="N8" s="61"/>
      <c r="O8" s="61"/>
      <c r="P8" s="61">
        <f t="shared" ref="P8:S8" si="0">P9+P15+P21</f>
        <v>1739</v>
      </c>
      <c r="Q8" s="61">
        <f t="shared" si="0"/>
        <v>1739</v>
      </c>
      <c r="R8" s="61">
        <f t="shared" si="0"/>
        <v>1245</v>
      </c>
      <c r="S8" s="61">
        <f t="shared" si="0"/>
        <v>494</v>
      </c>
      <c r="T8" s="32"/>
      <c r="U8" s="32"/>
      <c r="V8" s="32"/>
      <c r="W8" s="32"/>
      <c r="X8" s="32"/>
      <c r="Y8" s="93"/>
      <c r="Z8" s="93"/>
    </row>
    <row r="9" s="5" customFormat="true" ht="29" customHeight="true" spans="1:26">
      <c r="A9" s="35" t="s">
        <v>16</v>
      </c>
      <c r="B9" s="36"/>
      <c r="C9" s="37"/>
      <c r="D9" s="38"/>
      <c r="E9" s="38"/>
      <c r="F9" s="61">
        <f>F10+F12</f>
        <v>3</v>
      </c>
      <c r="G9" s="61"/>
      <c r="H9" s="61"/>
      <c r="I9" s="61"/>
      <c r="J9" s="61"/>
      <c r="K9" s="61"/>
      <c r="L9" s="61"/>
      <c r="M9" s="61"/>
      <c r="N9" s="61"/>
      <c r="O9" s="61"/>
      <c r="P9" s="61">
        <f>P10+P12</f>
        <v>960</v>
      </c>
      <c r="Q9" s="61">
        <f>Q10+Q12</f>
        <v>960</v>
      </c>
      <c r="R9" s="61">
        <f>R10+R12</f>
        <v>685</v>
      </c>
      <c r="S9" s="61">
        <f>S10+S12</f>
        <v>275</v>
      </c>
      <c r="T9" s="32"/>
      <c r="U9" s="32"/>
      <c r="V9" s="87"/>
      <c r="W9" s="87"/>
      <c r="X9" s="87"/>
      <c r="Y9" s="94"/>
      <c r="Z9" s="94"/>
    </row>
    <row r="10" s="1" customFormat="true" ht="34" customHeight="true" spans="1:26">
      <c r="A10" s="35" t="s">
        <v>122</v>
      </c>
      <c r="B10" s="39"/>
      <c r="C10" s="40"/>
      <c r="D10" s="41"/>
      <c r="E10" s="41"/>
      <c r="F10" s="62">
        <f>SUM(F11:F11)</f>
        <v>1</v>
      </c>
      <c r="G10" s="62"/>
      <c r="H10" s="62"/>
      <c r="I10" s="62"/>
      <c r="J10" s="62"/>
      <c r="K10" s="62"/>
      <c r="L10" s="62"/>
      <c r="M10" s="62"/>
      <c r="N10" s="62"/>
      <c r="O10" s="62"/>
      <c r="P10" s="62">
        <f>SUM(P11:P11)</f>
        <v>275</v>
      </c>
      <c r="Q10" s="62">
        <f>SUM(Q11:Q11)</f>
        <v>275</v>
      </c>
      <c r="R10" s="62"/>
      <c r="S10" s="62">
        <f>SUM(S11:S11)</f>
        <v>275</v>
      </c>
      <c r="T10" s="62"/>
      <c r="U10" s="62"/>
      <c r="V10" s="88"/>
      <c r="W10" s="88"/>
      <c r="X10" s="88"/>
      <c r="Y10" s="95"/>
      <c r="Z10" s="95"/>
    </row>
    <row r="11" s="6" customFormat="true" ht="197" customHeight="true" spans="1:26">
      <c r="A11" s="42">
        <v>1</v>
      </c>
      <c r="B11" s="43" t="s">
        <v>123</v>
      </c>
      <c r="C11" s="44" t="s">
        <v>124</v>
      </c>
      <c r="D11" s="45" t="s">
        <v>125</v>
      </c>
      <c r="E11" s="43" t="s">
        <v>126</v>
      </c>
      <c r="F11" s="45">
        <v>1</v>
      </c>
      <c r="G11" s="63" t="s">
        <v>127</v>
      </c>
      <c r="H11" s="45" t="s">
        <v>128</v>
      </c>
      <c r="I11" s="67" t="s">
        <v>129</v>
      </c>
      <c r="J11" s="67" t="s">
        <v>129</v>
      </c>
      <c r="K11" s="67" t="s">
        <v>129</v>
      </c>
      <c r="L11" s="67">
        <v>25</v>
      </c>
      <c r="M11" s="67">
        <v>102</v>
      </c>
      <c r="N11" s="67">
        <v>60</v>
      </c>
      <c r="O11" s="67">
        <v>292</v>
      </c>
      <c r="P11" s="67">
        <v>275</v>
      </c>
      <c r="Q11" s="67">
        <v>275</v>
      </c>
      <c r="R11" s="67"/>
      <c r="S11" s="67">
        <v>275</v>
      </c>
      <c r="T11" s="67"/>
      <c r="U11" s="67"/>
      <c r="V11" s="63"/>
      <c r="W11" s="63" t="s">
        <v>127</v>
      </c>
      <c r="X11" s="89" t="s">
        <v>130</v>
      </c>
      <c r="Y11" s="90" t="s">
        <v>131</v>
      </c>
      <c r="Z11" s="43" t="s">
        <v>132</v>
      </c>
    </row>
    <row r="12" s="7" customFormat="true" ht="34" customHeight="true" spans="1:26">
      <c r="A12" s="35" t="s">
        <v>133</v>
      </c>
      <c r="B12" s="46"/>
      <c r="C12" s="47"/>
      <c r="D12" s="46"/>
      <c r="E12" s="46"/>
      <c r="F12" s="45">
        <f>F13+F14</f>
        <v>2</v>
      </c>
      <c r="G12" s="45"/>
      <c r="H12" s="45"/>
      <c r="I12" s="45"/>
      <c r="J12" s="45"/>
      <c r="K12" s="45"/>
      <c r="L12" s="45"/>
      <c r="M12" s="45"/>
      <c r="N12" s="45"/>
      <c r="O12" s="45"/>
      <c r="P12" s="45">
        <f>P13+P14</f>
        <v>685</v>
      </c>
      <c r="Q12" s="45">
        <f>Q13+Q14</f>
        <v>685</v>
      </c>
      <c r="R12" s="45">
        <f>R13+R14</f>
        <v>685</v>
      </c>
      <c r="S12" s="45"/>
      <c r="T12" s="45"/>
      <c r="U12" s="45"/>
      <c r="V12" s="67"/>
      <c r="W12" s="67"/>
      <c r="X12" s="67"/>
      <c r="Y12" s="43"/>
      <c r="Z12" s="43"/>
    </row>
    <row r="13" s="7" customFormat="true" ht="169" customHeight="true" spans="1:26">
      <c r="A13" s="42">
        <v>2</v>
      </c>
      <c r="B13" s="48" t="s">
        <v>134</v>
      </c>
      <c r="C13" s="43" t="s">
        <v>135</v>
      </c>
      <c r="D13" s="45" t="s">
        <v>125</v>
      </c>
      <c r="E13" s="43" t="s">
        <v>136</v>
      </c>
      <c r="F13" s="45">
        <v>1</v>
      </c>
      <c r="G13" s="45" t="s">
        <v>137</v>
      </c>
      <c r="H13" s="45" t="s">
        <v>138</v>
      </c>
      <c r="I13" s="63" t="s">
        <v>139</v>
      </c>
      <c r="J13" s="63" t="s">
        <v>129</v>
      </c>
      <c r="K13" s="63" t="s">
        <v>129</v>
      </c>
      <c r="L13" s="45">
        <v>153</v>
      </c>
      <c r="M13" s="45">
        <v>521</v>
      </c>
      <c r="N13" s="45">
        <v>1287</v>
      </c>
      <c r="O13" s="72">
        <v>5266</v>
      </c>
      <c r="P13" s="65">
        <v>275</v>
      </c>
      <c r="Q13" s="65">
        <v>275</v>
      </c>
      <c r="R13" s="67">
        <v>275</v>
      </c>
      <c r="S13" s="67"/>
      <c r="T13" s="67"/>
      <c r="U13" s="65"/>
      <c r="V13" s="67"/>
      <c r="W13" s="63" t="s">
        <v>140</v>
      </c>
      <c r="X13" s="90" t="s">
        <v>130</v>
      </c>
      <c r="Y13" s="90" t="s">
        <v>141</v>
      </c>
      <c r="Z13" s="43" t="s">
        <v>132</v>
      </c>
    </row>
    <row r="14" s="7" customFormat="true" ht="264" customHeight="true" spans="1:26">
      <c r="A14" s="42">
        <v>3</v>
      </c>
      <c r="B14" s="43" t="s">
        <v>142</v>
      </c>
      <c r="C14" s="49" t="s">
        <v>143</v>
      </c>
      <c r="D14" s="45" t="s">
        <v>144</v>
      </c>
      <c r="E14" s="43" t="s">
        <v>145</v>
      </c>
      <c r="F14" s="45">
        <v>1</v>
      </c>
      <c r="G14" s="45" t="s">
        <v>146</v>
      </c>
      <c r="H14" s="45" t="s">
        <v>147</v>
      </c>
      <c r="I14" s="45" t="s">
        <v>139</v>
      </c>
      <c r="J14" s="45" t="s">
        <v>129</v>
      </c>
      <c r="K14" s="45" t="s">
        <v>129</v>
      </c>
      <c r="L14" s="45">
        <v>221</v>
      </c>
      <c r="M14" s="45">
        <v>609</v>
      </c>
      <c r="N14" s="45">
        <v>1140</v>
      </c>
      <c r="O14" s="45">
        <v>4167</v>
      </c>
      <c r="P14" s="45">
        <v>410</v>
      </c>
      <c r="Q14" s="45">
        <v>410</v>
      </c>
      <c r="R14" s="45">
        <v>410</v>
      </c>
      <c r="S14" s="45"/>
      <c r="T14" s="45"/>
      <c r="U14" s="45"/>
      <c r="V14" s="45"/>
      <c r="W14" s="45" t="s">
        <v>148</v>
      </c>
      <c r="X14" s="90" t="s">
        <v>130</v>
      </c>
      <c r="Y14" s="90" t="s">
        <v>149</v>
      </c>
      <c r="Z14" s="43" t="s">
        <v>132</v>
      </c>
    </row>
    <row r="15" s="7" customFormat="true" ht="24" customHeight="true" spans="1:26">
      <c r="A15" s="35" t="s">
        <v>23</v>
      </c>
      <c r="B15" s="46"/>
      <c r="C15" s="47"/>
      <c r="D15" s="46"/>
      <c r="E15" s="46"/>
      <c r="F15" s="45">
        <f>F16+F19</f>
        <v>3</v>
      </c>
      <c r="G15" s="45"/>
      <c r="H15" s="45"/>
      <c r="I15" s="45"/>
      <c r="J15" s="45"/>
      <c r="K15" s="45"/>
      <c r="L15" s="45"/>
      <c r="M15" s="45"/>
      <c r="N15" s="45"/>
      <c r="O15" s="45"/>
      <c r="P15" s="45">
        <f>P16+P19</f>
        <v>650</v>
      </c>
      <c r="Q15" s="45">
        <f>Q16+Q19</f>
        <v>650</v>
      </c>
      <c r="R15" s="45">
        <f>R16+R19</f>
        <v>560</v>
      </c>
      <c r="S15" s="45">
        <f>S16+S19</f>
        <v>90</v>
      </c>
      <c r="T15" s="45"/>
      <c r="U15" s="45"/>
      <c r="V15" s="67"/>
      <c r="W15" s="67"/>
      <c r="X15" s="67"/>
      <c r="Y15" s="46"/>
      <c r="Z15" s="46"/>
    </row>
    <row r="16" s="7" customFormat="true" ht="24" customHeight="true" spans="1:26">
      <c r="A16" s="35" t="s">
        <v>150</v>
      </c>
      <c r="B16" s="46"/>
      <c r="C16" s="47"/>
      <c r="D16" s="46"/>
      <c r="E16" s="46"/>
      <c r="F16" s="45">
        <f>F17+F18</f>
        <v>2</v>
      </c>
      <c r="G16" s="45"/>
      <c r="H16" s="45"/>
      <c r="I16" s="45"/>
      <c r="J16" s="45"/>
      <c r="K16" s="45"/>
      <c r="L16" s="45"/>
      <c r="M16" s="45"/>
      <c r="N16" s="45"/>
      <c r="O16" s="45"/>
      <c r="P16" s="45">
        <f>P17+P18</f>
        <v>560</v>
      </c>
      <c r="Q16" s="45">
        <f>Q17+Q18</f>
        <v>560</v>
      </c>
      <c r="R16" s="45">
        <f>R17+R18</f>
        <v>560</v>
      </c>
      <c r="S16" s="45"/>
      <c r="T16" s="45"/>
      <c r="U16" s="45"/>
      <c r="V16" s="67"/>
      <c r="W16" s="67"/>
      <c r="X16" s="67"/>
      <c r="Y16" s="46"/>
      <c r="Z16" s="46"/>
    </row>
    <row r="17" s="7" customFormat="true" ht="199" customHeight="true" spans="1:26">
      <c r="A17" s="42">
        <v>4</v>
      </c>
      <c r="B17" s="43" t="s">
        <v>151</v>
      </c>
      <c r="C17" s="49" t="s">
        <v>152</v>
      </c>
      <c r="D17" s="45" t="s">
        <v>144</v>
      </c>
      <c r="E17" s="43" t="s">
        <v>153</v>
      </c>
      <c r="F17" s="45">
        <v>1</v>
      </c>
      <c r="G17" s="45" t="s">
        <v>154</v>
      </c>
      <c r="H17" s="45" t="s">
        <v>155</v>
      </c>
      <c r="I17" s="67" t="s">
        <v>139</v>
      </c>
      <c r="J17" s="67" t="s">
        <v>129</v>
      </c>
      <c r="K17" s="67" t="s">
        <v>129</v>
      </c>
      <c r="L17" s="67">
        <v>89</v>
      </c>
      <c r="M17" s="67">
        <v>247</v>
      </c>
      <c r="N17" s="67">
        <v>675</v>
      </c>
      <c r="O17" s="67">
        <v>2374</v>
      </c>
      <c r="P17" s="67">
        <v>380</v>
      </c>
      <c r="Q17" s="67">
        <v>380</v>
      </c>
      <c r="R17" s="67">
        <v>380</v>
      </c>
      <c r="S17" s="67"/>
      <c r="T17" s="67"/>
      <c r="U17" s="67"/>
      <c r="V17" s="67"/>
      <c r="W17" s="72" t="s">
        <v>156</v>
      </c>
      <c r="X17" s="72" t="s">
        <v>130</v>
      </c>
      <c r="Y17" s="90" t="s">
        <v>157</v>
      </c>
      <c r="Z17" s="43" t="s">
        <v>158</v>
      </c>
    </row>
    <row r="18" s="7" customFormat="true" ht="197" customHeight="true" spans="1:26">
      <c r="A18" s="42">
        <v>5</v>
      </c>
      <c r="B18" s="43" t="s">
        <v>159</v>
      </c>
      <c r="C18" s="49" t="s">
        <v>160</v>
      </c>
      <c r="D18" s="45" t="s">
        <v>161</v>
      </c>
      <c r="E18" s="43" t="s">
        <v>162</v>
      </c>
      <c r="F18" s="45">
        <v>1</v>
      </c>
      <c r="G18" s="45" t="s">
        <v>163</v>
      </c>
      <c r="H18" s="45" t="s">
        <v>164</v>
      </c>
      <c r="I18" s="45" t="s">
        <v>129</v>
      </c>
      <c r="J18" s="45" t="s">
        <v>129</v>
      </c>
      <c r="K18" s="45" t="s">
        <v>129</v>
      </c>
      <c r="L18" s="45">
        <v>94</v>
      </c>
      <c r="M18" s="45">
        <v>365</v>
      </c>
      <c r="N18" s="45">
        <v>440</v>
      </c>
      <c r="O18" s="45">
        <v>1788</v>
      </c>
      <c r="P18" s="45">
        <v>180</v>
      </c>
      <c r="Q18" s="45">
        <v>180</v>
      </c>
      <c r="R18" s="45">
        <v>180</v>
      </c>
      <c r="S18" s="45"/>
      <c r="T18" s="45"/>
      <c r="U18" s="45"/>
      <c r="V18" s="45"/>
      <c r="W18" s="45" t="s">
        <v>165</v>
      </c>
      <c r="X18" s="72" t="s">
        <v>130</v>
      </c>
      <c r="Y18" s="90" t="s">
        <v>166</v>
      </c>
      <c r="Z18" s="43" t="s">
        <v>132</v>
      </c>
    </row>
    <row r="19" s="7" customFormat="true" ht="38" customHeight="true" spans="1:26">
      <c r="A19" s="35" t="s">
        <v>167</v>
      </c>
      <c r="B19" s="46"/>
      <c r="C19" s="47"/>
      <c r="D19" s="46"/>
      <c r="E19" s="46"/>
      <c r="F19" s="45">
        <f>F20</f>
        <v>1</v>
      </c>
      <c r="G19" s="45"/>
      <c r="H19" s="45"/>
      <c r="I19" s="45"/>
      <c r="J19" s="45"/>
      <c r="K19" s="45"/>
      <c r="L19" s="45"/>
      <c r="M19" s="45"/>
      <c r="N19" s="45"/>
      <c r="O19" s="45"/>
      <c r="P19" s="45">
        <f t="shared" ref="P19:S19" si="1">P20</f>
        <v>90</v>
      </c>
      <c r="Q19" s="45">
        <f t="shared" si="1"/>
        <v>90</v>
      </c>
      <c r="R19" s="45"/>
      <c r="S19" s="45">
        <f t="shared" si="1"/>
        <v>90</v>
      </c>
      <c r="T19" s="45"/>
      <c r="U19" s="45"/>
      <c r="V19" s="67"/>
      <c r="W19" s="67"/>
      <c r="X19" s="67"/>
      <c r="Y19" s="46"/>
      <c r="Z19" s="46"/>
    </row>
    <row r="20" s="7" customFormat="true" ht="188" customHeight="true" spans="1:26">
      <c r="A20" s="42">
        <v>6</v>
      </c>
      <c r="B20" s="43" t="s">
        <v>168</v>
      </c>
      <c r="C20" s="50" t="s">
        <v>169</v>
      </c>
      <c r="D20" s="45" t="s">
        <v>161</v>
      </c>
      <c r="E20" s="64" t="s">
        <v>170</v>
      </c>
      <c r="F20" s="45">
        <v>1</v>
      </c>
      <c r="G20" s="45" t="s">
        <v>171</v>
      </c>
      <c r="H20" s="45" t="s">
        <v>172</v>
      </c>
      <c r="I20" s="45" t="s">
        <v>129</v>
      </c>
      <c r="J20" s="45" t="s">
        <v>129</v>
      </c>
      <c r="K20" s="45" t="s">
        <v>129</v>
      </c>
      <c r="L20" s="45">
        <v>84</v>
      </c>
      <c r="M20" s="45">
        <v>286</v>
      </c>
      <c r="N20" s="45">
        <v>769</v>
      </c>
      <c r="O20" s="45">
        <v>3008</v>
      </c>
      <c r="P20" s="45">
        <v>90</v>
      </c>
      <c r="Q20" s="45">
        <v>90</v>
      </c>
      <c r="R20" s="45"/>
      <c r="S20" s="45">
        <v>90</v>
      </c>
      <c r="T20" s="45"/>
      <c r="U20" s="45"/>
      <c r="V20" s="45"/>
      <c r="W20" s="72" t="s">
        <v>173</v>
      </c>
      <c r="X20" s="72" t="s">
        <v>130</v>
      </c>
      <c r="Y20" s="90" t="s">
        <v>174</v>
      </c>
      <c r="Z20" s="43" t="s">
        <v>132</v>
      </c>
    </row>
    <row r="21" s="8" customFormat="true" ht="46" customHeight="true" spans="1:26">
      <c r="A21" s="35" t="s">
        <v>28</v>
      </c>
      <c r="B21" s="46"/>
      <c r="C21" s="47"/>
      <c r="D21" s="46"/>
      <c r="E21" s="46"/>
      <c r="F21" s="45">
        <f>F22</f>
        <v>2</v>
      </c>
      <c r="G21" s="45"/>
      <c r="H21" s="45"/>
      <c r="I21" s="45"/>
      <c r="J21" s="45"/>
      <c r="K21" s="45"/>
      <c r="L21" s="45"/>
      <c r="M21" s="45"/>
      <c r="N21" s="45"/>
      <c r="O21" s="45"/>
      <c r="P21" s="45">
        <f t="shared" ref="P21:S21" si="2">P22</f>
        <v>129</v>
      </c>
      <c r="Q21" s="45">
        <f t="shared" si="2"/>
        <v>129</v>
      </c>
      <c r="R21" s="45"/>
      <c r="S21" s="45">
        <f t="shared" si="2"/>
        <v>129</v>
      </c>
      <c r="T21" s="45"/>
      <c r="U21" s="45"/>
      <c r="V21" s="67"/>
      <c r="W21" s="67"/>
      <c r="X21" s="67"/>
      <c r="Y21" s="46"/>
      <c r="Z21" s="46"/>
    </row>
    <row r="22" s="8" customFormat="true" ht="56" customHeight="true" spans="1:26">
      <c r="A22" s="35" t="s">
        <v>175</v>
      </c>
      <c r="B22" s="46"/>
      <c r="C22" s="47"/>
      <c r="D22" s="46"/>
      <c r="E22" s="46"/>
      <c r="F22" s="45">
        <f>F23+F24</f>
        <v>2</v>
      </c>
      <c r="G22" s="45"/>
      <c r="H22" s="45"/>
      <c r="I22" s="45"/>
      <c r="J22" s="45"/>
      <c r="K22" s="45"/>
      <c r="L22" s="45"/>
      <c r="M22" s="45"/>
      <c r="N22" s="45"/>
      <c r="O22" s="45"/>
      <c r="P22" s="45">
        <f t="shared" ref="P22:S22" si="3">P23+P24</f>
        <v>129</v>
      </c>
      <c r="Q22" s="45">
        <f t="shared" si="3"/>
        <v>129</v>
      </c>
      <c r="R22" s="45"/>
      <c r="S22" s="45">
        <f t="shared" si="3"/>
        <v>129</v>
      </c>
      <c r="T22" s="45"/>
      <c r="U22" s="45"/>
      <c r="V22" s="67"/>
      <c r="W22" s="67"/>
      <c r="X22" s="67"/>
      <c r="Y22" s="46"/>
      <c r="Z22" s="46"/>
    </row>
    <row r="23" s="8" customFormat="true" ht="142" customHeight="true" spans="1:26">
      <c r="A23" s="51">
        <v>7</v>
      </c>
      <c r="B23" s="48" t="s">
        <v>176</v>
      </c>
      <c r="C23" s="52" t="s">
        <v>177</v>
      </c>
      <c r="D23" s="45" t="s">
        <v>161</v>
      </c>
      <c r="E23" s="43" t="s">
        <v>178</v>
      </c>
      <c r="F23" s="45">
        <v>1</v>
      </c>
      <c r="G23" s="45" t="s">
        <v>146</v>
      </c>
      <c r="H23" s="45" t="s">
        <v>179</v>
      </c>
      <c r="I23" s="45" t="s">
        <v>139</v>
      </c>
      <c r="J23" s="45" t="s">
        <v>129</v>
      </c>
      <c r="K23" s="45" t="s">
        <v>129</v>
      </c>
      <c r="L23" s="68">
        <v>130</v>
      </c>
      <c r="M23" s="68">
        <v>404</v>
      </c>
      <c r="N23" s="68">
        <v>271</v>
      </c>
      <c r="O23" s="68">
        <v>2741</v>
      </c>
      <c r="P23" s="45">
        <v>39</v>
      </c>
      <c r="Q23" s="45">
        <v>39</v>
      </c>
      <c r="R23" s="45"/>
      <c r="S23" s="45">
        <v>39</v>
      </c>
      <c r="T23" s="45"/>
      <c r="U23" s="45"/>
      <c r="V23" s="45"/>
      <c r="W23" s="63" t="s">
        <v>180</v>
      </c>
      <c r="X23" s="63" t="s">
        <v>130</v>
      </c>
      <c r="Y23" s="90" t="s">
        <v>181</v>
      </c>
      <c r="Z23" s="96" t="s">
        <v>132</v>
      </c>
    </row>
    <row r="24" s="8" customFormat="true" ht="153" customHeight="true" spans="1:26">
      <c r="A24" s="51">
        <v>8</v>
      </c>
      <c r="B24" s="43" t="s">
        <v>182</v>
      </c>
      <c r="C24" s="53" t="s">
        <v>183</v>
      </c>
      <c r="D24" s="45" t="s">
        <v>161</v>
      </c>
      <c r="E24" s="44" t="s">
        <v>184</v>
      </c>
      <c r="F24" s="65">
        <v>1</v>
      </c>
      <c r="G24" s="63" t="s">
        <v>185</v>
      </c>
      <c r="H24" s="63" t="s">
        <v>186</v>
      </c>
      <c r="I24" s="63" t="s">
        <v>129</v>
      </c>
      <c r="J24" s="63" t="s">
        <v>129</v>
      </c>
      <c r="K24" s="63" t="s">
        <v>129</v>
      </c>
      <c r="L24" s="65">
        <v>16</v>
      </c>
      <c r="M24" s="65">
        <v>49</v>
      </c>
      <c r="N24" s="65">
        <v>149</v>
      </c>
      <c r="O24" s="65">
        <v>575</v>
      </c>
      <c r="P24" s="65">
        <v>90</v>
      </c>
      <c r="Q24" s="65">
        <v>90</v>
      </c>
      <c r="R24" s="45"/>
      <c r="S24" s="63">
        <v>90</v>
      </c>
      <c r="T24" s="63"/>
      <c r="U24" s="65"/>
      <c r="V24" s="63"/>
      <c r="W24" s="63" t="s">
        <v>180</v>
      </c>
      <c r="X24" s="72" t="s">
        <v>130</v>
      </c>
      <c r="Y24" s="90" t="s">
        <v>181</v>
      </c>
      <c r="Z24" s="43" t="s">
        <v>132</v>
      </c>
    </row>
    <row r="25" s="8" customFormat="true" ht="33" customHeight="true" spans="1:26">
      <c r="A25" s="51" t="s">
        <v>43</v>
      </c>
      <c r="B25" s="43"/>
      <c r="C25" s="49"/>
      <c r="D25" s="43"/>
      <c r="E25" s="43"/>
      <c r="F25" s="45"/>
      <c r="G25" s="45"/>
      <c r="H25" s="45"/>
      <c r="I25" s="45"/>
      <c r="J25" s="45"/>
      <c r="K25" s="45"/>
      <c r="L25" s="45"/>
      <c r="M25" s="45"/>
      <c r="N25" s="45"/>
      <c r="O25" s="45"/>
      <c r="P25" s="45"/>
      <c r="Q25" s="45"/>
      <c r="R25" s="45"/>
      <c r="S25" s="45"/>
      <c r="T25" s="45"/>
      <c r="U25" s="45"/>
      <c r="V25" s="45"/>
      <c r="W25" s="45"/>
      <c r="X25" s="72"/>
      <c r="Y25" s="43"/>
      <c r="Z25" s="43"/>
    </row>
    <row r="26" s="8" customFormat="true" ht="38" customHeight="true" spans="1:26">
      <c r="A26" s="51" t="s">
        <v>187</v>
      </c>
      <c r="B26" s="43"/>
      <c r="C26" s="49"/>
      <c r="D26" s="43"/>
      <c r="E26" s="43"/>
      <c r="F26" s="45">
        <f>F27+F40</f>
        <v>12</v>
      </c>
      <c r="G26" s="45"/>
      <c r="H26" s="45"/>
      <c r="I26" s="45"/>
      <c r="J26" s="45"/>
      <c r="K26" s="45"/>
      <c r="L26" s="45"/>
      <c r="M26" s="45"/>
      <c r="N26" s="45"/>
      <c r="O26" s="45"/>
      <c r="P26" s="45">
        <f>P27+P40</f>
        <v>707</v>
      </c>
      <c r="Q26" s="45">
        <v>707</v>
      </c>
      <c r="R26" s="45">
        <f>R27+R40</f>
        <v>183</v>
      </c>
      <c r="S26" s="45">
        <f>S27+S40</f>
        <v>524</v>
      </c>
      <c r="T26" s="45"/>
      <c r="U26" s="45"/>
      <c r="V26" s="45"/>
      <c r="W26" s="45"/>
      <c r="X26" s="45"/>
      <c r="Y26" s="43"/>
      <c r="Z26" s="43"/>
    </row>
    <row r="27" s="8" customFormat="true" ht="42.75" spans="1:26">
      <c r="A27" s="35" t="s">
        <v>61</v>
      </c>
      <c r="B27" s="43"/>
      <c r="C27" s="49"/>
      <c r="D27" s="43"/>
      <c r="E27" s="43"/>
      <c r="F27" s="45">
        <f>F28+F33</f>
        <v>10</v>
      </c>
      <c r="G27" s="45"/>
      <c r="H27" s="45"/>
      <c r="I27" s="45"/>
      <c r="J27" s="45"/>
      <c r="K27" s="45"/>
      <c r="L27" s="45"/>
      <c r="M27" s="45"/>
      <c r="N27" s="45"/>
      <c r="O27" s="45"/>
      <c r="P27" s="45">
        <f t="shared" ref="P27:S27" si="4">P28+P33</f>
        <v>534</v>
      </c>
      <c r="Q27" s="45">
        <v>534</v>
      </c>
      <c r="R27" s="45">
        <f t="shared" si="4"/>
        <v>183</v>
      </c>
      <c r="S27" s="45">
        <f t="shared" si="4"/>
        <v>351</v>
      </c>
      <c r="T27" s="45"/>
      <c r="U27" s="45"/>
      <c r="V27" s="45"/>
      <c r="W27" s="45"/>
      <c r="X27" s="45"/>
      <c r="Y27" s="43"/>
      <c r="Z27" s="43"/>
    </row>
    <row r="28" s="9" customFormat="true" ht="69" customHeight="true" spans="1:26">
      <c r="A28" s="35" t="s">
        <v>188</v>
      </c>
      <c r="B28" s="46"/>
      <c r="C28" s="49"/>
      <c r="D28" s="43"/>
      <c r="E28" s="43"/>
      <c r="F28" s="45">
        <f>F29+F30+F31+F32</f>
        <v>4</v>
      </c>
      <c r="G28" s="45"/>
      <c r="H28" s="45"/>
      <c r="I28" s="45"/>
      <c r="J28" s="45"/>
      <c r="K28" s="45"/>
      <c r="L28" s="45"/>
      <c r="M28" s="45"/>
      <c r="N28" s="45"/>
      <c r="O28" s="45"/>
      <c r="P28" s="45">
        <f>P29+P30+P31+P32</f>
        <v>207</v>
      </c>
      <c r="Q28" s="45">
        <v>207</v>
      </c>
      <c r="R28" s="45">
        <f>R29+R30+R31+R32</f>
        <v>78</v>
      </c>
      <c r="S28" s="45">
        <f>S29+S30+S31+S32</f>
        <v>129</v>
      </c>
      <c r="T28" s="45"/>
      <c r="U28" s="45"/>
      <c r="V28" s="45"/>
      <c r="W28" s="45"/>
      <c r="X28" s="45"/>
      <c r="Y28" s="43"/>
      <c r="Z28" s="43"/>
    </row>
    <row r="29" s="10" customFormat="true" ht="135" customHeight="true" spans="1:26">
      <c r="A29" s="54">
        <v>9</v>
      </c>
      <c r="B29" s="55" t="s">
        <v>189</v>
      </c>
      <c r="C29" s="49" t="s">
        <v>190</v>
      </c>
      <c r="D29" s="45" t="s">
        <v>191</v>
      </c>
      <c r="E29" s="55" t="s">
        <v>192</v>
      </c>
      <c r="F29" s="45">
        <v>1</v>
      </c>
      <c r="G29" s="45" t="s">
        <v>146</v>
      </c>
      <c r="H29" s="45" t="s">
        <v>193</v>
      </c>
      <c r="I29" s="45" t="s">
        <v>139</v>
      </c>
      <c r="J29" s="45" t="s">
        <v>129</v>
      </c>
      <c r="K29" s="45" t="s">
        <v>129</v>
      </c>
      <c r="L29" s="45">
        <v>24</v>
      </c>
      <c r="M29" s="45">
        <v>89</v>
      </c>
      <c r="N29" s="45">
        <v>145</v>
      </c>
      <c r="O29" s="45">
        <v>551</v>
      </c>
      <c r="P29" s="45">
        <v>34</v>
      </c>
      <c r="Q29" s="45">
        <v>34</v>
      </c>
      <c r="R29" s="45">
        <v>34</v>
      </c>
      <c r="S29" s="45"/>
      <c r="T29" s="45"/>
      <c r="U29" s="45"/>
      <c r="V29" s="45"/>
      <c r="W29" s="45" t="s">
        <v>194</v>
      </c>
      <c r="X29" s="45" t="s">
        <v>130</v>
      </c>
      <c r="Y29" s="90" t="s">
        <v>195</v>
      </c>
      <c r="Z29" s="43" t="s">
        <v>158</v>
      </c>
    </row>
    <row r="30" s="10" customFormat="true" ht="136" customHeight="true" spans="1:26">
      <c r="A30" s="54">
        <v>10</v>
      </c>
      <c r="B30" s="55" t="s">
        <v>196</v>
      </c>
      <c r="C30" s="49" t="s">
        <v>197</v>
      </c>
      <c r="D30" s="45" t="s">
        <v>191</v>
      </c>
      <c r="E30" s="55" t="s">
        <v>198</v>
      </c>
      <c r="F30" s="45">
        <v>1</v>
      </c>
      <c r="G30" s="45" t="s">
        <v>185</v>
      </c>
      <c r="H30" s="45" t="s">
        <v>199</v>
      </c>
      <c r="I30" s="45" t="s">
        <v>129</v>
      </c>
      <c r="J30" s="45" t="s">
        <v>129</v>
      </c>
      <c r="K30" s="45" t="s">
        <v>129</v>
      </c>
      <c r="L30" s="45">
        <v>63</v>
      </c>
      <c r="M30" s="45">
        <v>218</v>
      </c>
      <c r="N30" s="45">
        <v>636</v>
      </c>
      <c r="O30" s="45">
        <v>2404</v>
      </c>
      <c r="P30" s="45">
        <v>44</v>
      </c>
      <c r="Q30" s="45">
        <v>44</v>
      </c>
      <c r="R30" s="45">
        <v>44</v>
      </c>
      <c r="S30" s="45"/>
      <c r="T30" s="45"/>
      <c r="U30" s="45"/>
      <c r="V30" s="45"/>
      <c r="W30" s="45" t="s">
        <v>194</v>
      </c>
      <c r="X30" s="45" t="s">
        <v>130</v>
      </c>
      <c r="Y30" s="90" t="s">
        <v>195</v>
      </c>
      <c r="Z30" s="43" t="s">
        <v>158</v>
      </c>
    </row>
    <row r="31" s="10" customFormat="true" ht="134" customHeight="true" spans="1:26">
      <c r="A31" s="54">
        <v>11</v>
      </c>
      <c r="B31" s="55" t="s">
        <v>200</v>
      </c>
      <c r="C31" s="49" t="s">
        <v>201</v>
      </c>
      <c r="D31" s="45" t="s">
        <v>191</v>
      </c>
      <c r="E31" s="55" t="s">
        <v>202</v>
      </c>
      <c r="F31" s="45">
        <v>1</v>
      </c>
      <c r="G31" s="45" t="s">
        <v>137</v>
      </c>
      <c r="H31" s="45" t="s">
        <v>203</v>
      </c>
      <c r="I31" s="45" t="s">
        <v>139</v>
      </c>
      <c r="J31" s="45" t="s">
        <v>129</v>
      </c>
      <c r="K31" s="45" t="s">
        <v>129</v>
      </c>
      <c r="L31" s="45">
        <v>21</v>
      </c>
      <c r="M31" s="45">
        <v>66</v>
      </c>
      <c r="N31" s="45">
        <v>304</v>
      </c>
      <c r="O31" s="45">
        <v>1204</v>
      </c>
      <c r="P31" s="45">
        <v>57</v>
      </c>
      <c r="Q31" s="45">
        <v>57</v>
      </c>
      <c r="R31" s="45"/>
      <c r="S31" s="45">
        <v>57</v>
      </c>
      <c r="T31" s="45"/>
      <c r="U31" s="45"/>
      <c r="V31" s="45"/>
      <c r="W31" s="45" t="s">
        <v>194</v>
      </c>
      <c r="X31" s="45" t="s">
        <v>130</v>
      </c>
      <c r="Y31" s="90" t="s">
        <v>195</v>
      </c>
      <c r="Z31" s="43" t="s">
        <v>158</v>
      </c>
    </row>
    <row r="32" s="9" customFormat="true" ht="136" customHeight="true" spans="1:26">
      <c r="A32" s="42">
        <v>12</v>
      </c>
      <c r="B32" s="55" t="s">
        <v>204</v>
      </c>
      <c r="C32" s="49" t="s">
        <v>205</v>
      </c>
      <c r="D32" s="45" t="s">
        <v>191</v>
      </c>
      <c r="E32" s="55" t="s">
        <v>206</v>
      </c>
      <c r="F32" s="45">
        <v>1</v>
      </c>
      <c r="G32" s="45" t="s">
        <v>127</v>
      </c>
      <c r="H32" s="45" t="s">
        <v>207</v>
      </c>
      <c r="I32" s="45" t="s">
        <v>139</v>
      </c>
      <c r="J32" s="45" t="s">
        <v>129</v>
      </c>
      <c r="K32" s="45" t="s">
        <v>129</v>
      </c>
      <c r="L32" s="69">
        <v>57</v>
      </c>
      <c r="M32" s="69">
        <v>174</v>
      </c>
      <c r="N32" s="69">
        <v>302</v>
      </c>
      <c r="O32" s="69">
        <v>1208</v>
      </c>
      <c r="P32" s="45">
        <v>72</v>
      </c>
      <c r="Q32" s="45">
        <v>72</v>
      </c>
      <c r="R32" s="45"/>
      <c r="S32" s="45">
        <v>72</v>
      </c>
      <c r="T32" s="45"/>
      <c r="U32" s="45"/>
      <c r="V32" s="45"/>
      <c r="W32" s="45" t="s">
        <v>194</v>
      </c>
      <c r="X32" s="45" t="s">
        <v>130</v>
      </c>
      <c r="Y32" s="90" t="s">
        <v>195</v>
      </c>
      <c r="Z32" s="43" t="s">
        <v>158</v>
      </c>
    </row>
    <row r="33" s="9" customFormat="true" ht="46" customHeight="true" spans="1:26">
      <c r="A33" s="35" t="s">
        <v>208</v>
      </c>
      <c r="B33" s="46"/>
      <c r="C33" s="49"/>
      <c r="D33" s="43"/>
      <c r="E33" s="43"/>
      <c r="F33" s="45">
        <f>F34+F35+F36+F37+F38+F39</f>
        <v>6</v>
      </c>
      <c r="G33" s="45"/>
      <c r="H33" s="45"/>
      <c r="I33" s="45"/>
      <c r="J33" s="45"/>
      <c r="K33" s="45"/>
      <c r="L33" s="45"/>
      <c r="M33" s="45"/>
      <c r="N33" s="45"/>
      <c r="O33" s="45"/>
      <c r="P33" s="45">
        <f>P34+P35+P36+P37+P38+P39</f>
        <v>327</v>
      </c>
      <c r="Q33" s="45">
        <f>Q34+Q35+Q36+Q37+Q38+Q39</f>
        <v>327</v>
      </c>
      <c r="R33" s="45">
        <f>R34+R35+R36+R37+R38+R39</f>
        <v>105</v>
      </c>
      <c r="S33" s="45">
        <f>S34+S35+S36+S37+S38+S39</f>
        <v>222</v>
      </c>
      <c r="T33" s="45"/>
      <c r="U33" s="45"/>
      <c r="V33" s="45"/>
      <c r="W33" s="45"/>
      <c r="X33" s="45"/>
      <c r="Y33" s="43"/>
      <c r="Z33" s="43"/>
    </row>
    <row r="34" s="9" customFormat="true" ht="123" customHeight="true" spans="1:26">
      <c r="A34" s="42">
        <v>13</v>
      </c>
      <c r="B34" s="55" t="s">
        <v>209</v>
      </c>
      <c r="C34" s="49" t="s">
        <v>210</v>
      </c>
      <c r="D34" s="45" t="s">
        <v>191</v>
      </c>
      <c r="E34" s="55" t="s">
        <v>211</v>
      </c>
      <c r="F34" s="45">
        <v>1</v>
      </c>
      <c r="G34" s="45" t="s">
        <v>137</v>
      </c>
      <c r="H34" s="45" t="s">
        <v>212</v>
      </c>
      <c r="I34" s="45" t="s">
        <v>139</v>
      </c>
      <c r="J34" s="45" t="s">
        <v>129</v>
      </c>
      <c r="K34" s="45" t="s">
        <v>129</v>
      </c>
      <c r="L34" s="45">
        <v>70</v>
      </c>
      <c r="M34" s="45">
        <v>230</v>
      </c>
      <c r="N34" s="45">
        <v>350</v>
      </c>
      <c r="O34" s="45">
        <v>1650</v>
      </c>
      <c r="P34" s="45">
        <v>81</v>
      </c>
      <c r="Q34" s="45">
        <v>81</v>
      </c>
      <c r="R34" s="45">
        <v>81</v>
      </c>
      <c r="S34" s="45"/>
      <c r="T34" s="45"/>
      <c r="U34" s="45"/>
      <c r="V34" s="45"/>
      <c r="W34" s="45" t="s">
        <v>194</v>
      </c>
      <c r="X34" s="45" t="s">
        <v>130</v>
      </c>
      <c r="Y34" s="90" t="s">
        <v>195</v>
      </c>
      <c r="Z34" s="43" t="s">
        <v>158</v>
      </c>
    </row>
    <row r="35" s="9" customFormat="true" ht="126" customHeight="true" spans="1:26">
      <c r="A35" s="42">
        <v>14</v>
      </c>
      <c r="B35" s="55" t="s">
        <v>213</v>
      </c>
      <c r="C35" s="49" t="s">
        <v>214</v>
      </c>
      <c r="D35" s="45" t="s">
        <v>191</v>
      </c>
      <c r="E35" s="55" t="s">
        <v>215</v>
      </c>
      <c r="F35" s="45">
        <v>1</v>
      </c>
      <c r="G35" s="45" t="s">
        <v>146</v>
      </c>
      <c r="H35" s="45" t="s">
        <v>216</v>
      </c>
      <c r="I35" s="45" t="s">
        <v>139</v>
      </c>
      <c r="J35" s="45" t="s">
        <v>129</v>
      </c>
      <c r="K35" s="45" t="s">
        <v>129</v>
      </c>
      <c r="L35" s="45">
        <v>12</v>
      </c>
      <c r="M35" s="45">
        <v>36</v>
      </c>
      <c r="N35" s="45">
        <v>84</v>
      </c>
      <c r="O35" s="45">
        <v>379</v>
      </c>
      <c r="P35" s="45">
        <v>24</v>
      </c>
      <c r="Q35" s="45">
        <v>24</v>
      </c>
      <c r="R35" s="45">
        <v>24</v>
      </c>
      <c r="S35" s="45"/>
      <c r="T35" s="45"/>
      <c r="U35" s="45"/>
      <c r="V35" s="45"/>
      <c r="W35" s="45" t="s">
        <v>194</v>
      </c>
      <c r="X35" s="45" t="s">
        <v>130</v>
      </c>
      <c r="Y35" s="90" t="s">
        <v>195</v>
      </c>
      <c r="Z35" s="43" t="s">
        <v>158</v>
      </c>
    </row>
    <row r="36" s="9" customFormat="true" ht="134" customHeight="true" spans="1:26">
      <c r="A36" s="42">
        <v>15</v>
      </c>
      <c r="B36" s="55" t="s">
        <v>217</v>
      </c>
      <c r="C36" s="56" t="s">
        <v>218</v>
      </c>
      <c r="D36" s="45" t="s">
        <v>191</v>
      </c>
      <c r="E36" s="55" t="s">
        <v>219</v>
      </c>
      <c r="F36" s="45">
        <v>1</v>
      </c>
      <c r="G36" s="45" t="s">
        <v>154</v>
      </c>
      <c r="H36" s="45" t="s">
        <v>220</v>
      </c>
      <c r="I36" s="45" t="s">
        <v>139</v>
      </c>
      <c r="J36" s="45" t="s">
        <v>129</v>
      </c>
      <c r="K36" s="45" t="s">
        <v>129</v>
      </c>
      <c r="L36" s="45">
        <v>29</v>
      </c>
      <c r="M36" s="45">
        <v>86</v>
      </c>
      <c r="N36" s="45">
        <v>164</v>
      </c>
      <c r="O36" s="45">
        <v>557</v>
      </c>
      <c r="P36" s="45">
        <v>31</v>
      </c>
      <c r="Q36" s="45">
        <v>31</v>
      </c>
      <c r="R36" s="45"/>
      <c r="S36" s="45">
        <v>31</v>
      </c>
      <c r="T36" s="45"/>
      <c r="U36" s="45"/>
      <c r="V36" s="45"/>
      <c r="W36" s="45" t="s">
        <v>194</v>
      </c>
      <c r="X36" s="45" t="s">
        <v>130</v>
      </c>
      <c r="Y36" s="90" t="s">
        <v>195</v>
      </c>
      <c r="Z36" s="43" t="s">
        <v>158</v>
      </c>
    </row>
    <row r="37" s="9" customFormat="true" ht="121" customHeight="true" spans="1:26">
      <c r="A37" s="42">
        <v>16</v>
      </c>
      <c r="B37" s="55" t="s">
        <v>221</v>
      </c>
      <c r="C37" s="49" t="s">
        <v>222</v>
      </c>
      <c r="D37" s="45" t="s">
        <v>191</v>
      </c>
      <c r="E37" s="55" t="s">
        <v>223</v>
      </c>
      <c r="F37" s="45">
        <v>1</v>
      </c>
      <c r="G37" s="45" t="s">
        <v>224</v>
      </c>
      <c r="H37" s="45" t="s">
        <v>225</v>
      </c>
      <c r="I37" s="45" t="s">
        <v>139</v>
      </c>
      <c r="J37" s="45" t="s">
        <v>129</v>
      </c>
      <c r="K37" s="45" t="s">
        <v>129</v>
      </c>
      <c r="L37" s="45">
        <v>17</v>
      </c>
      <c r="M37" s="45">
        <v>53</v>
      </c>
      <c r="N37" s="45">
        <v>107</v>
      </c>
      <c r="O37" s="45">
        <v>398</v>
      </c>
      <c r="P37" s="45">
        <v>52</v>
      </c>
      <c r="Q37" s="45">
        <v>52</v>
      </c>
      <c r="R37" s="45"/>
      <c r="S37" s="45">
        <v>52</v>
      </c>
      <c r="T37" s="45"/>
      <c r="U37" s="45"/>
      <c r="V37" s="45"/>
      <c r="W37" s="45" t="s">
        <v>194</v>
      </c>
      <c r="X37" s="45" t="s">
        <v>130</v>
      </c>
      <c r="Y37" s="90" t="s">
        <v>195</v>
      </c>
      <c r="Z37" s="43" t="s">
        <v>158</v>
      </c>
    </row>
    <row r="38" s="9" customFormat="true" ht="124" customHeight="true" spans="1:26">
      <c r="A38" s="42">
        <v>17</v>
      </c>
      <c r="B38" s="45" t="s">
        <v>226</v>
      </c>
      <c r="C38" s="49" t="s">
        <v>227</v>
      </c>
      <c r="D38" s="45" t="s">
        <v>191</v>
      </c>
      <c r="E38" s="43" t="s">
        <v>228</v>
      </c>
      <c r="F38" s="45">
        <v>1</v>
      </c>
      <c r="G38" s="45" t="s">
        <v>127</v>
      </c>
      <c r="H38" s="45" t="s">
        <v>229</v>
      </c>
      <c r="I38" s="70" t="s">
        <v>139</v>
      </c>
      <c r="J38" s="70" t="s">
        <v>129</v>
      </c>
      <c r="K38" s="70" t="s">
        <v>129</v>
      </c>
      <c r="L38" s="69">
        <v>28</v>
      </c>
      <c r="M38" s="69">
        <v>115</v>
      </c>
      <c r="N38" s="69">
        <v>213</v>
      </c>
      <c r="O38" s="69">
        <v>826</v>
      </c>
      <c r="P38" s="69">
        <v>23</v>
      </c>
      <c r="Q38" s="69">
        <v>23</v>
      </c>
      <c r="R38" s="67"/>
      <c r="S38" s="67">
        <v>23</v>
      </c>
      <c r="T38" s="79"/>
      <c r="U38" s="67"/>
      <c r="V38" s="79"/>
      <c r="W38" s="45" t="s">
        <v>194</v>
      </c>
      <c r="X38" s="45" t="s">
        <v>130</v>
      </c>
      <c r="Y38" s="90" t="s">
        <v>195</v>
      </c>
      <c r="Z38" s="43" t="s">
        <v>158</v>
      </c>
    </row>
    <row r="39" s="9" customFormat="true" ht="135" customHeight="true" spans="1:26">
      <c r="A39" s="42">
        <v>18</v>
      </c>
      <c r="B39" s="57" t="s">
        <v>230</v>
      </c>
      <c r="C39" s="53" t="s">
        <v>231</v>
      </c>
      <c r="D39" s="45" t="s">
        <v>191</v>
      </c>
      <c r="E39" s="66" t="s">
        <v>232</v>
      </c>
      <c r="F39" s="57">
        <v>1</v>
      </c>
      <c r="G39" s="57" t="s">
        <v>224</v>
      </c>
      <c r="H39" s="57" t="s">
        <v>233</v>
      </c>
      <c r="I39" s="57" t="s">
        <v>139</v>
      </c>
      <c r="J39" s="57" t="s">
        <v>129</v>
      </c>
      <c r="K39" s="57" t="s">
        <v>129</v>
      </c>
      <c r="L39" s="67">
        <v>15</v>
      </c>
      <c r="M39" s="67">
        <v>43</v>
      </c>
      <c r="N39" s="67">
        <v>122</v>
      </c>
      <c r="O39" s="67">
        <v>402</v>
      </c>
      <c r="P39" s="73">
        <v>116</v>
      </c>
      <c r="Q39" s="73">
        <v>116</v>
      </c>
      <c r="R39" s="80"/>
      <c r="S39" s="80">
        <v>116</v>
      </c>
      <c r="T39" s="80"/>
      <c r="U39" s="91"/>
      <c r="V39" s="45"/>
      <c r="W39" s="45" t="s">
        <v>194</v>
      </c>
      <c r="X39" s="45" t="s">
        <v>130</v>
      </c>
      <c r="Y39" s="90" t="s">
        <v>195</v>
      </c>
      <c r="Z39" s="43" t="s">
        <v>158</v>
      </c>
    </row>
    <row r="40" s="9" customFormat="true" ht="36" customHeight="true" spans="1:26">
      <c r="A40" s="35" t="s">
        <v>68</v>
      </c>
      <c r="B40" s="43"/>
      <c r="C40" s="49"/>
      <c r="D40" s="43"/>
      <c r="E40" s="43"/>
      <c r="F40" s="45">
        <f>F41+F43</f>
        <v>2</v>
      </c>
      <c r="G40" s="45"/>
      <c r="H40" s="45"/>
      <c r="I40" s="45"/>
      <c r="J40" s="45"/>
      <c r="K40" s="45"/>
      <c r="L40" s="45"/>
      <c r="M40" s="45"/>
      <c r="N40" s="45"/>
      <c r="O40" s="45"/>
      <c r="P40" s="45">
        <f>P41+P43</f>
        <v>173</v>
      </c>
      <c r="Q40" s="45">
        <f>Q41+Q43</f>
        <v>173</v>
      </c>
      <c r="R40" s="45"/>
      <c r="S40" s="45">
        <f>S41+S43</f>
        <v>173</v>
      </c>
      <c r="T40" s="45"/>
      <c r="U40" s="45"/>
      <c r="V40" s="45"/>
      <c r="W40" s="45"/>
      <c r="X40" s="45"/>
      <c r="Y40" s="45"/>
      <c r="Z40" s="45"/>
    </row>
    <row r="41" s="9" customFormat="true" ht="35" customHeight="true" spans="1:26">
      <c r="A41" s="35" t="s">
        <v>234</v>
      </c>
      <c r="B41" s="46"/>
      <c r="C41" s="49"/>
      <c r="D41" s="43"/>
      <c r="E41" s="43"/>
      <c r="F41" s="45">
        <f>F42</f>
        <v>1</v>
      </c>
      <c r="G41" s="45"/>
      <c r="H41" s="45"/>
      <c r="I41" s="45"/>
      <c r="J41" s="45"/>
      <c r="K41" s="45"/>
      <c r="L41" s="45"/>
      <c r="M41" s="45"/>
      <c r="N41" s="45"/>
      <c r="O41" s="45"/>
      <c r="P41" s="45">
        <f>P42</f>
        <v>58</v>
      </c>
      <c r="Q41" s="45">
        <f>Q42</f>
        <v>58</v>
      </c>
      <c r="R41" s="45"/>
      <c r="S41" s="45">
        <f>S42</f>
        <v>58</v>
      </c>
      <c r="T41" s="45"/>
      <c r="U41" s="45"/>
      <c r="V41" s="45"/>
      <c r="W41" s="45"/>
      <c r="X41" s="45"/>
      <c r="Y41" s="43"/>
      <c r="Z41" s="43"/>
    </row>
    <row r="42" s="11" customFormat="true" ht="155" customHeight="true" spans="1:26">
      <c r="A42" s="42">
        <v>19</v>
      </c>
      <c r="B42" s="43" t="s">
        <v>235</v>
      </c>
      <c r="C42" s="49" t="s">
        <v>236</v>
      </c>
      <c r="D42" s="45" t="s">
        <v>237</v>
      </c>
      <c r="E42" s="43" t="s">
        <v>238</v>
      </c>
      <c r="F42" s="45">
        <v>1</v>
      </c>
      <c r="G42" s="45" t="s">
        <v>171</v>
      </c>
      <c r="H42" s="45" t="s">
        <v>239</v>
      </c>
      <c r="I42" s="45" t="s">
        <v>139</v>
      </c>
      <c r="J42" s="45" t="s">
        <v>129</v>
      </c>
      <c r="K42" s="45" t="s">
        <v>129</v>
      </c>
      <c r="L42" s="71">
        <v>10</v>
      </c>
      <c r="M42" s="71">
        <v>32</v>
      </c>
      <c r="N42" s="65">
        <v>84</v>
      </c>
      <c r="O42" s="65">
        <v>280</v>
      </c>
      <c r="P42" s="65">
        <v>58</v>
      </c>
      <c r="Q42" s="45">
        <v>58</v>
      </c>
      <c r="R42" s="45"/>
      <c r="S42" s="45">
        <v>58</v>
      </c>
      <c r="T42" s="45"/>
      <c r="U42" s="65"/>
      <c r="V42" s="45"/>
      <c r="W42" s="63" t="s">
        <v>240</v>
      </c>
      <c r="X42" s="45" t="s">
        <v>240</v>
      </c>
      <c r="Y42" s="45" t="s">
        <v>241</v>
      </c>
      <c r="Z42" s="43" t="s">
        <v>132</v>
      </c>
    </row>
    <row r="43" s="11" customFormat="true" ht="70" customHeight="true" spans="1:26">
      <c r="A43" s="35" t="s">
        <v>242</v>
      </c>
      <c r="B43" s="46"/>
      <c r="C43" s="49"/>
      <c r="D43" s="43"/>
      <c r="E43" s="43"/>
      <c r="F43" s="45">
        <f>F44</f>
        <v>1</v>
      </c>
      <c r="G43" s="45"/>
      <c r="H43" s="45"/>
      <c r="I43" s="45"/>
      <c r="J43" s="45"/>
      <c r="K43" s="45"/>
      <c r="L43" s="45"/>
      <c r="M43" s="45"/>
      <c r="N43" s="45"/>
      <c r="O43" s="45"/>
      <c r="P43" s="45">
        <f>P44</f>
        <v>115</v>
      </c>
      <c r="Q43" s="45">
        <f>Q44</f>
        <v>115</v>
      </c>
      <c r="R43" s="45"/>
      <c r="S43" s="45">
        <v>115</v>
      </c>
      <c r="T43" s="45"/>
      <c r="U43" s="45"/>
      <c r="V43" s="45"/>
      <c r="W43" s="63"/>
      <c r="X43" s="45"/>
      <c r="Y43" s="45"/>
      <c r="Z43" s="43"/>
    </row>
    <row r="44" s="11" customFormat="true" ht="162" customHeight="true" spans="1:26">
      <c r="A44" s="42">
        <v>20</v>
      </c>
      <c r="B44" s="43" t="s">
        <v>243</v>
      </c>
      <c r="C44" s="43" t="s">
        <v>244</v>
      </c>
      <c r="D44" s="45" t="s">
        <v>191</v>
      </c>
      <c r="E44" s="43" t="s">
        <v>245</v>
      </c>
      <c r="F44" s="45">
        <v>1</v>
      </c>
      <c r="G44" s="45" t="s">
        <v>137</v>
      </c>
      <c r="H44" s="45" t="s">
        <v>246</v>
      </c>
      <c r="I44" s="45" t="s">
        <v>139</v>
      </c>
      <c r="J44" s="45" t="s">
        <v>129</v>
      </c>
      <c r="K44" s="45" t="s">
        <v>129</v>
      </c>
      <c r="L44" s="67">
        <v>179</v>
      </c>
      <c r="M44" s="67">
        <v>716</v>
      </c>
      <c r="N44" s="72">
        <v>556</v>
      </c>
      <c r="O44" s="72">
        <v>2330</v>
      </c>
      <c r="P44" s="65">
        <v>115</v>
      </c>
      <c r="Q44" s="45">
        <v>115</v>
      </c>
      <c r="R44" s="45"/>
      <c r="S44" s="45">
        <v>115</v>
      </c>
      <c r="T44" s="45"/>
      <c r="U44" s="45"/>
      <c r="V44" s="45"/>
      <c r="W44" s="63" t="s">
        <v>140</v>
      </c>
      <c r="X44" s="45" t="s">
        <v>130</v>
      </c>
      <c r="Y44" s="90" t="s">
        <v>141</v>
      </c>
      <c r="Z44" s="43" t="s">
        <v>158</v>
      </c>
    </row>
  </sheetData>
  <mergeCells count="22">
    <mergeCell ref="A2:Z2"/>
    <mergeCell ref="X3:Z3"/>
    <mergeCell ref="P4:V4"/>
    <mergeCell ref="Q5:U5"/>
    <mergeCell ref="A4:A6"/>
    <mergeCell ref="B4:B6"/>
    <mergeCell ref="C4:C6"/>
    <mergeCell ref="D4:D6"/>
    <mergeCell ref="E4:E6"/>
    <mergeCell ref="F4:F6"/>
    <mergeCell ref="I4:I6"/>
    <mergeCell ref="J4:J6"/>
    <mergeCell ref="K4:K6"/>
    <mergeCell ref="P5:P6"/>
    <mergeCell ref="V5:V6"/>
    <mergeCell ref="W4:W6"/>
    <mergeCell ref="X4:X6"/>
    <mergeCell ref="Y4:Y6"/>
    <mergeCell ref="Z4:Z6"/>
    <mergeCell ref="G4:H5"/>
    <mergeCell ref="L4:M5"/>
    <mergeCell ref="N4:O5"/>
  </mergeCells>
  <conditionalFormatting sqref="B20:B22">
    <cfRule type="duplicateValues" dxfId="0" priority="1"/>
  </conditionalFormatting>
  <printOptions horizontalCentered="true"/>
  <pageMargins left="0.236111111111111" right="0.236111111111111" top="0.393055555555556" bottom="0.393055555555556" header="0.5" footer="0.314583333333333"/>
  <pageSetup paperSize="9" scale="3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guest</cp:lastModifiedBy>
  <dcterms:created xsi:type="dcterms:W3CDTF">2026-03-05T13:02:00Z</dcterms:created>
  <dcterms:modified xsi:type="dcterms:W3CDTF">2026-04-16T08:28:33Z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CBB468BFDB4040C48F577773FC7FD8D9_13</vt:lpwstr>
  </property>
  <property fmtid="{D5CDD505-2E9C-101B-9397-08002B2CF9AE}" pid="3" name="KSOProductBuildVer">
    <vt:lpwstr>2052-11.8.2.10422</vt:lpwstr>
  </property>
  <property fmtid="{D5CDD505-2E9C-101B-9397-08002B2CF9AE}" pid="4" name="CalculationRule">
    <vt:i4>1</vt:i4>
  </property>
</Properties>
</file>