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项目库明细表" sheetId="20" r:id="rId1"/>
  </sheets>
  <definedNames>
    <definedName name="_xlnm._FilterDatabase" localSheetId="0" hidden="1">项目库明细表!$A$4:$AJ$309</definedName>
    <definedName name="_xlnm.Print_Titles" localSheetId="0">项目库明细表!$2:$4</definedName>
  </definedNames>
  <calcPr calcId="144525"/>
</workbook>
</file>

<file path=xl/sharedStrings.xml><?xml version="1.0" encoding="utf-8"?>
<sst xmlns="http://schemas.openxmlformats.org/spreadsheetml/2006/main" count="3740" uniqueCount="957">
  <si>
    <t xml:space="preserve">眉县2023年度巩固拓展脱贫攻坚成果和乡村振兴项目库明细表 </t>
  </si>
  <si>
    <t>项目类型</t>
  </si>
  <si>
    <t>项目名称
（自定义名称）</t>
  </si>
  <si>
    <t>项目摘要
（建设内容及规模）</t>
  </si>
  <si>
    <t>项目实施地点</t>
  </si>
  <si>
    <t>规划
年度</t>
  </si>
  <si>
    <t>主管
单位</t>
  </si>
  <si>
    <t>项目
负责
人</t>
  </si>
  <si>
    <t>联系电话</t>
  </si>
  <si>
    <t>项目预算总投资（万元）</t>
  </si>
  <si>
    <t>项目
归属</t>
  </si>
  <si>
    <t>是否纳入年度项目实施计划</t>
  </si>
  <si>
    <t>是否“贫困村提升工程”</t>
  </si>
  <si>
    <t>是否资产收益扶贫</t>
  </si>
  <si>
    <t>是否增加村集体收入</t>
  </si>
  <si>
    <t>是否易地搬迁后扶项目</t>
  </si>
  <si>
    <t>受益总人口</t>
  </si>
  <si>
    <t>直接受益
脱贫（监测）人口</t>
  </si>
  <si>
    <t>带贫减贫机制</t>
  </si>
  <si>
    <t>绩效目标</t>
  </si>
  <si>
    <t>备注</t>
  </si>
  <si>
    <t>镇/办</t>
  </si>
  <si>
    <t>村/社区</t>
  </si>
  <si>
    <t>合计</t>
  </si>
  <si>
    <t>其中：财政衔接资金</t>
  </si>
  <si>
    <t>其中：除财政衔接资金外的资金</t>
  </si>
  <si>
    <t>小计</t>
  </si>
  <si>
    <t>中央</t>
  </si>
  <si>
    <t>省级</t>
  </si>
  <si>
    <t>市级</t>
  </si>
  <si>
    <t>县级</t>
  </si>
  <si>
    <t>1.其他财政资金</t>
  </si>
  <si>
    <t>2.地方债务资金</t>
  </si>
  <si>
    <t>3.易地扶贫搬迁资金</t>
  </si>
  <si>
    <t>4.定点扶贫资金</t>
  </si>
  <si>
    <t>5.东西部协作资金</t>
  </si>
  <si>
    <t>6.社会捐赠资金</t>
  </si>
  <si>
    <t>7.银行贷款资金</t>
  </si>
  <si>
    <t>8.群众自筹</t>
  </si>
  <si>
    <t>户数
(户)</t>
  </si>
  <si>
    <t>人数
（人）</t>
  </si>
  <si>
    <t>总 计</t>
  </si>
  <si>
    <t>一、产业扶贫</t>
  </si>
  <si>
    <t>1.种植养殖加工服务</t>
  </si>
  <si>
    <t>2023年汤峪镇郝口坡猕猴桃“四改五提升”示范园建设项目</t>
  </si>
  <si>
    <t>产权归属：示范园内农户
经营方式：自主经营
建设内容：1、水肥一体化；2、果园土壤改良；3、果园数字化监测配套设施。建设规模：350亩</t>
  </si>
  <si>
    <t>汤峪镇</t>
  </si>
  <si>
    <t>郝口坡村</t>
  </si>
  <si>
    <t>县农业农村局</t>
  </si>
  <si>
    <t>史晓峰</t>
  </si>
  <si>
    <t>0917—5548613</t>
  </si>
  <si>
    <t>巩固提升项目</t>
  </si>
  <si>
    <t>是</t>
  </si>
  <si>
    <t>否</t>
  </si>
  <si>
    <t>自主发展
带贫减贫</t>
  </si>
  <si>
    <t>通过项目实施，带动26户脱贫户发展产业，示范带动96户群众科学作务，提高产业发展水平。</t>
  </si>
  <si>
    <t>2023年槐芽镇肖里沟猕猴桃“四改五提升”示范园建设项目</t>
  </si>
  <si>
    <t>产权归属：示范园内农户
经营方式：自主经营
建设内容：1、果园土壤改良；2、果园数字化监测配套建设。建设规模：300亩</t>
  </si>
  <si>
    <t>槐芽镇</t>
  </si>
  <si>
    <t>肖里沟村</t>
  </si>
  <si>
    <t>通过项目实施，带动33户脱贫户发展产业，示范带动124户群众科学作务，提高产业发展水平。</t>
  </si>
  <si>
    <t>2023年横渠镇文谢村猕猴桃“四改五提升”示范园建设项目</t>
  </si>
  <si>
    <t>产权归属：示范园内农户
经营方式：自主经营
建设内容：1、果园土壤改良；2、果园数字化监测配套设施；3、设施大棚6亩。建设规模：500亩</t>
  </si>
  <si>
    <t>横渠镇</t>
  </si>
  <si>
    <t>文谢村</t>
  </si>
  <si>
    <t>通过项目实施，带动32户脱贫户发展产业，示范带动104户群众科学作务，提高产业发展水平。</t>
  </si>
  <si>
    <t>2023年眉县监测对象产业发展奖补项目</t>
  </si>
  <si>
    <t>奖励补贴监测对象种植猕猴桃648.03亩、鲜杂果44.85亩、蔬菜2.8亩，猪8头，新栽猕猴桃/高接换头猕猴桃26.78亩，新发展鲜杂果1亩。</t>
  </si>
  <si>
    <t>全县</t>
  </si>
  <si>
    <t>通过项目实施，鼓励189户监测对象发展产业，提高家庭收入。</t>
  </si>
  <si>
    <t>2023年齐镇斜峪关村香菇种植基地建设项目</t>
  </si>
  <si>
    <t>产权归属：村集体经济股份合作社
经营方式：承包经营    
建设30个长20米宽8米高3.5米的镀锌管香菇种植大棚，每棚顶配有外遮阳系统、10KW电暖风机1台、2套放风系统、3排镀锌圆管香菇架, 配套灌溉系统和配电系统；购置日产20吨木材破碎机1台，日产5000袋菌棒包装机1台等。</t>
  </si>
  <si>
    <t>齐镇</t>
  </si>
  <si>
    <t>斜峪关村</t>
  </si>
  <si>
    <t>资产收益
带贫减贫</t>
  </si>
  <si>
    <t>通过项目实施增加村集体收入20万元，带动129户脱贫户增收。</t>
  </si>
  <si>
    <t>2023年眉县齐镇南寨村食用菌项目</t>
  </si>
  <si>
    <t>产权归属：村集体经济股份合作社
经营方式：承包经营    
建设长55米、宽37米、高5米的阳光板智能温室大棚1个，材质为热镀锌管材结构、顶部阳光板、单面中控玻璃，配套内外遮阳系统、风机、湿帘等电控系统；新建30个塑料膜棚。其中: 长25米、宽8米、高2.5米双拱膜棚20个；长25米、宽6.3米、高2.6米单拱膜棚10个，φ30*30毫米方管菌架33套，φ20*6毫米连接杆336根。</t>
  </si>
  <si>
    <t>南寨村</t>
  </si>
  <si>
    <t>通过项目实施增加村集体经济收入19万元，带动231户贫困户增收。</t>
  </si>
  <si>
    <t>2023年眉县齐镇齐西村猕猴桃“四改五提升”示范园项目</t>
  </si>
  <si>
    <t>产权归属：示范园内农户
经营方式：自主经营
改造293亩猕猴桃示范园水肥一体化，地下铺设UPVC110管2481米，地面铺设PE110管1710米，PE63管67599米，安装3套智能自动化水肥一体机、施肥桶、双网过滤器、变频器及变频柜。</t>
  </si>
  <si>
    <t>齐西村</t>
  </si>
  <si>
    <t>自主发展带贫减贫</t>
  </si>
  <si>
    <t>通过项目实施，带动16户脱贫户发展产业，示范带动56户群众科学作务，提高产业发展水平。</t>
  </si>
  <si>
    <t>2023年眉县常兴镇北渭村果蔬大棚项目</t>
  </si>
  <si>
    <t>产权归属：村集体经济股份合作社
经营方式：承包经营                          
新建果蔬大棚10个，棚肩高2米、棚体高4.5米、宽10米、长40米，6×10镀锌扁钢1米1拱；配套自动卷膜、自动放风设备14套，人字支撑140根；水肥一体化设施主管网450米，滴灌微喷双配套，滴管6000米，微喷1200米。</t>
  </si>
  <si>
    <t>常兴镇</t>
  </si>
  <si>
    <t>北渭村</t>
  </si>
  <si>
    <t>通过项目实施，计划增加集体经济收益7万，增加133户脱贫户年收入。</t>
  </si>
  <si>
    <t>2023年眉县营头镇示范园果树耕地土壤改良项目</t>
  </si>
  <si>
    <t>经营方式：自主经营
猕猴桃示范园土壤改良2159亩；涉及营头镇和平村1241亩、黄家村668亩、营头村50亩、万霞村100亩、槐芽镇槐西村100亩。采购GB20287-2012标准微生物菌剂肥料型土壤调理剂1510吨；在猕猴桃花蕾期、幼果期和果实二次膨大期叶面各喷施1次中量元素（有机硅）肥，肥料需符合NY/T3829-2021标准；耕地土壤质量监测共计70个样品，农产品检测共计70个样品。</t>
  </si>
  <si>
    <t>营头镇</t>
  </si>
  <si>
    <t>和平村、黄家村、营头村、万霞村、槐西村</t>
  </si>
  <si>
    <t>通过项目实施，带动35户脱贫户发展产业，示范带动522户群众科学作务，提高产业发展水平。</t>
  </si>
  <si>
    <t>2023年眉县横渠镇风池村果蔬大棚项目</t>
  </si>
  <si>
    <t>产权归属：村集体经济股份合作社
经营方式：承包经营    
建设农业果蔬联动设施大棚2个，面积5280平方米，长44米、宽120米、高4.8米，采用外遮阳系统，热镀锌材料。配套基础设施水肥一体化10亩（喷灌），建设热镀锌材料农资厂房20平方米。</t>
  </si>
  <si>
    <t>风池村</t>
  </si>
  <si>
    <t>巩固提升</t>
  </si>
  <si>
    <t>通过项目实施，计划增加集体经济收益12万，增加764户脱贫户年收入。</t>
  </si>
  <si>
    <t>2.休闲农业与乡村旅游</t>
  </si>
  <si>
    <t>3.光伏项目</t>
  </si>
  <si>
    <t>4.生态扶贫项目</t>
  </si>
  <si>
    <t>5.其他</t>
  </si>
  <si>
    <t>2023年眉县齐镇上庙村肉鸡养殖场建设项目</t>
  </si>
  <si>
    <t>产权归属：村集体股份经济合作社
经营方式：承包经营
新建16×70米1120平方米钢构鸡舍，化粪池80平方米，购置肉鸡专用鸡笼350组，鸡舍采暖及配套锅炉设备一套，备用30KW发电设备一套，配套低压供电设备、供水设施等相关设施。</t>
  </si>
  <si>
    <t>上庙村</t>
  </si>
  <si>
    <t>通过项目实施，计划增加集体经济收益12万，增加143户脱贫户年收入。</t>
  </si>
  <si>
    <t>2023年眉县齐镇齐镇村养鸡场（一期）建设项目</t>
  </si>
  <si>
    <t>产权归属：村集体股份经济合作社
经营方式：承包经营
建设养鸡场：长60米×宽18米，购置全自动上料机1台、鸡笼1300套、发电机组一套、变压器一台；硬化场地400平方米，建设饲料室三间，配套水电等其他设施。</t>
  </si>
  <si>
    <t>齐镇村</t>
  </si>
  <si>
    <t>通过项目实施，计划增加集体经济收益24万，增加197户脱贫户年收入。</t>
  </si>
  <si>
    <t>2023年眉县齐镇南寨村农机社会化综合服务中心建设项目</t>
  </si>
  <si>
    <r>
      <rPr>
        <sz val="12"/>
        <rFont val="仿宋_GB2312"/>
        <charset val="134"/>
      </rPr>
      <t>产权归属：村集体股份经济合作社
经营方式：承包经营
新建钢构农机仓储用房170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，购置50拖拉机2台，15手扶1台，50拖拉机配套用秸秆粉碎还田机5台，15手扶拖拉机配套用艾草收割机2台等农机具，开展社会化服务。</t>
    </r>
  </si>
  <si>
    <t>通过项目实施，计划增加集体经济收益12万，增加229户脱贫户年收入。</t>
  </si>
  <si>
    <t>2023年眉县齐镇三星村电商农资服务站建设项目</t>
  </si>
  <si>
    <t>产权归属：村集体股份经济合作社
经营方式：承包经营
建设钢构大棚800平方米，展销用房2层6间，占地180平方米。经营：农药、化肥、农机配件、电商。</t>
  </si>
  <si>
    <t>三星村</t>
  </si>
  <si>
    <t>通过项目实施，计划增加集体经济收益12万，增加119户脱贫户年收入。</t>
  </si>
  <si>
    <t>2023年眉县齐镇三星村农机服务站建设项目</t>
  </si>
  <si>
    <t>产权归属：村集体股份经济合作社
经营方式：承包经营
购置9GZ-241乘坐式割草机2台、BX42R移动式枝条粉碎机1台、928装载机1台、农用三轮车1辆、1.2O米还田机和1.2米旋耕机各1台、BY145枝条粉碎机1台，配套开展农机具租赁服务。</t>
  </si>
  <si>
    <t>通过项目实施，计划增加集体经济收益5万，增加119户脱贫户年收入。</t>
  </si>
  <si>
    <t>2023年眉县齐镇齐镇村农资配送中心建设项目</t>
  </si>
  <si>
    <t>产权归属：村集体股份经济合作社
经营方式：承包经营
建设两层钢构600平米（一层配送交易中心300平方米，二层农资超市300平方米），建设钢构库房500平方米，购置农资配送4.2米轻卡车1辆15万元，水泥硬化场地200平方米（院子）。</t>
  </si>
  <si>
    <t>通过项目实施，计划增加集体经济收益15万，增加197户脱贫户年收入。</t>
  </si>
  <si>
    <t>2023年金渠镇年第村黄牛养殖场建设项目</t>
  </si>
  <si>
    <t>产权归属：村集体股份经济合作社
经营方式：承包经营
建设黄牛养殖场一处，占地面积500平方米（钢构），水泥地面650平方米，配套附属设施；建设三间共80平方米饲料存储室，建设水泥隔档、青储料池、化粪池等其它附属设施。</t>
  </si>
  <si>
    <t>金渠镇</t>
  </si>
  <si>
    <t>年第村</t>
  </si>
  <si>
    <t>通过项目实施，计划增加集体经济收益11万，增加28户脱贫户年收入。</t>
  </si>
  <si>
    <t>2023年金渠镇范家寨村农机服务站建设项目</t>
  </si>
  <si>
    <t>产权归属：村集体股份经济合作社
经营方式：承包经营
建设80平米农机库房，配备铲车1台、大鹏王拖拉机2台、1.2米旋耕机1台、三轮撒肥机2台、乘坐式割草机4台、植保坦克4台、履带自走式旋耕机4台、1.2米还田机2台。</t>
  </si>
  <si>
    <t>范家寨村</t>
  </si>
  <si>
    <t>通过项目实施，计划增加集体经济收益9万，增加16户脱贫户年收入。</t>
  </si>
  <si>
    <t>2023年金渠镇八寨村猕猴桃果干加工厂建设项目</t>
  </si>
  <si>
    <t>产权归属：村集体股份经济合作社
经营方式：承包经营
建设总面积1491平方米猕猴桃果干加工车间(钢构材质)，配套加工车间切片及水、电等设施。</t>
  </si>
  <si>
    <t>八寨村</t>
  </si>
  <si>
    <t>通过项目实施，计划增加集体经济收益17万，增加85户脱贫户年收入。</t>
  </si>
  <si>
    <t>2023年常兴镇郭何村水产养殖项目</t>
  </si>
  <si>
    <t>产权归属：村集体股份经济合作社
经营方式：承包经营
改造十亩废弃水库，基础回填2米；购置供氧系统2台，安装自动喂料系统1台，建设10平方管理用房一处。</t>
  </si>
  <si>
    <t>郭何村</t>
  </si>
  <si>
    <t>通过项目实施，计划增加集体经济收益7万，增加80户脱贫户年收入。</t>
  </si>
  <si>
    <t>2023年常兴镇北渭村农机服务中心建设项目</t>
  </si>
  <si>
    <t>产权归属：村集体股份经济合作社
经营方式：承包经营
建设200平方米钢构农机具停放场一处；购置M704-EF1型拖拉机2辆；1KGN-125耕机2台；1JH-125秸秆还田机2台；ZTFS-10型枝条粉碎机10台，3WDZ-2000型植保坦克打药机2台；3TGQ-4H碎草机10辆；乘坐式风送打药机4台，ZFZB-3型撒粪车4台，KJ-918铲车1台，1WG-600自走式风送打药机10台；农机维修设备1套；自走式水溶肥施肥机4台；三轮粪灌车2辆。</t>
  </si>
  <si>
    <t>通过项目实施，计划增加集体经济收益12万，增加133户脱贫户年收入。</t>
  </si>
  <si>
    <t>2023年常兴镇工程建设服务队项目</t>
  </si>
  <si>
    <t>产权归属：村集体股份经济合作社
经营方式：承包经营
购置30、50铲车各一台，330卡特挖掘机一台，260吨轧路机1台，刮平机、磨光机各1台，购置两辆商汞搅拌车，建设1230平米钢结构机械场及管理用房。</t>
  </si>
  <si>
    <t>通过项目实施，计划增加集体经济收益46万，增加154户脱贫户年收入。</t>
  </si>
  <si>
    <t>2023年常兴镇河祁村设施农业建设项目</t>
  </si>
  <si>
    <t>产权归属：村集体股份经济合作社
经营方式：承包经营
建设锌镀钢管式樱桃日光温室大棚3座（每座长110米、宽16米、高6米）；购置卷帘机12个，9500平方棉被；配套UPVC材质2300米、PE材质1200米灌溉系统及水肥一体化设施。</t>
  </si>
  <si>
    <t>河祁村</t>
  </si>
  <si>
    <t>通过项目实施，计划增加集体经济收益11万，增加131户脱贫户年收入。</t>
  </si>
  <si>
    <t>2023年常兴镇河祁村农机服务站建设项目</t>
  </si>
  <si>
    <t>产权归属：村集体股份经济合作社
经营方式：承包经营
购置9GZ-241型乘坐式割草机2台，3WDZ-200D型植保坦克2台，BX42R型移动枝条粉碎机1台，1GZL-105型履带自走式旋耕机3台，2FZGB-1A型三轮撒肥机1台，928型铲车1台，农用三轮车2台，1.2米旋耕机2台，1.2米还田机2台，LZ604-D大棚王604拖拉机4台，BY145树枝粉碎机1台。</t>
  </si>
  <si>
    <t>通过项目实施，计划增加集体经济收益8万，增加131户脱贫户年收入。</t>
  </si>
  <si>
    <t>2023年常兴镇马家村农资超市建设项目</t>
  </si>
  <si>
    <t>产权归属：村集体股份经济合作社
经营方式：承包经营
建设农资市场一处，建房屋上下二层共计7间，长24米，宽10米，总面积480平方米，配套水电路改造。</t>
  </si>
  <si>
    <t>马家村</t>
  </si>
  <si>
    <t>通过项目实施，计划增加集体经济收益10万，增加117户脱贫户年收入。</t>
  </si>
  <si>
    <t>2023年常兴镇汶家滩村设施农业大棚建设项目</t>
  </si>
  <si>
    <t>汶家滩村</t>
  </si>
  <si>
    <t>通过项目实施，计划增加集体经济收益11万，增加63户脱贫户年收入。</t>
  </si>
  <si>
    <t>2023年常兴镇杨家村农贸市场建设项目</t>
  </si>
  <si>
    <t>产权归属：村集体股份经济合作社
经营方式：承包经营
建设农贸市场一处（15间），面积共2700平方米，排列简装摊位54个，配套水电基础设施。</t>
  </si>
  <si>
    <t>杨家村</t>
  </si>
  <si>
    <t>通过项目实施，计划增加集体经济收益11万，增加161户脱贫户年收入。</t>
  </si>
  <si>
    <t>2023年槐芽镇标准化组培室建设二期项目</t>
  </si>
  <si>
    <t>产权归属：村集体股份经济合作社
经营方式：承包经营
1.硬化场地2200米，建设砖混结构组培室150平方米，钢构大棚驯化室1000平方米；试验台3个，灌装机2台，洗瓶机2台，晒瓶架20件，灭菌锅2个，培养箱2个，配备相关水电设施。
2.新建占地5亩草莓育苗繁殖基地1个，建设温室钢构连体大棚3座，配备喷淋管网系统、采暖遮阳系统；配备室内杀菌剂3台；矩形水池3个；温度调控设备12台；周转箱300个，托盘30000个；转运车2台，水泵、风扇等设备；配备水电设施。</t>
  </si>
  <si>
    <t>通过项目实施，计划增加集体经济收益35万，增加709户脱贫户年收入。</t>
  </si>
  <si>
    <t>2023年槐芽镇柿林村农副产品深加工项目</t>
  </si>
  <si>
    <t>产权归属：村集体股份经济合作社
经营方式：承包经营
新建钢构厂房1500平方米，购置猕猴桃切片机10台，削片机12台，分选机3台，周转箱2000个，食品收纳箱200个，打包机5台，配送4.18米轻卡2辆，每辆12.8万元，配套水电等设施。</t>
  </si>
  <si>
    <t>柿林村</t>
  </si>
  <si>
    <t>通过项目实施，计划增加集体经济收益13万，增加128户脱贫户年收入。</t>
  </si>
  <si>
    <t>2023年槐芽镇保安堡村果品冷链冷藏车购置项目</t>
  </si>
  <si>
    <t>产权归属：村集体股份经济合作社
经营方式：承包经营
购置国六JAL解放6.8m冷藏车2辆，每辆30万元，用于草莓、樱桃等水果配送。</t>
  </si>
  <si>
    <t>保安堡村</t>
  </si>
  <si>
    <t>通过项目实施，计划增加集体经济收益6万，增加158户脱贫户年收入。</t>
  </si>
  <si>
    <t>2023年槐芽镇保安堡村农机服务站建设项目</t>
  </si>
  <si>
    <t>产权归属：村集体股份经济合作社
经营方式：承包经营
新建200平方米机械停放场地一处，购置猕猴桃开沟机3辆、秸秆还田机3辆、打药机3辆、施肥机4辆、旋耕机4辆、割草机5辆。</t>
  </si>
  <si>
    <t>通过项目实施，计划增加集体经济收益6万，增加280户脱贫户年收入。</t>
  </si>
  <si>
    <t>2023年槐芽镇槐西村三代草莓脱毒种苗繁育基地建设项目</t>
  </si>
  <si>
    <t>产权归属：村集体股份经济合作社
经营方式：承包经营
建设占地7.5亩草莓脱毒种苗繁育基地一处，建设连体大棚5座，配套苗床5000平方米，配套设施（供水、取暖、电路等）。</t>
  </si>
  <si>
    <t>槐西村</t>
  </si>
  <si>
    <t>通过项目实施，计划增加集体经济收益12万，增加160户脱贫户年收入。</t>
  </si>
  <si>
    <t>2023年槐芽镇槐西村草莓包装加工厂项目</t>
  </si>
  <si>
    <t>产权归属：村集体股份经济合作社
经营方式：承包经营
新建600立方冷冻库2个，1000平方米钢构加工包装车间1个，购置草莓低温真空冻干机1个，刮板式喷淋提升机1个、破碎机1个、双道打浆机1个、蒸发器2个、杀菌机2个、灌装机1个、低温常压等离子处理机3个，配备水电设施。</t>
  </si>
  <si>
    <t>通过项目实施，计划增加集体经济收益26万，增加160户脱贫户年收入。</t>
  </si>
  <si>
    <t>2023年槐芽镇红崖头村猕猴桃农资综合服务站建设项目</t>
  </si>
  <si>
    <t>产权归属：村集体股份经济合作社
经营方式：承包经营
新建砖混农资综合服务厂房4间共156平方米；新建钢构厂房288平方米，购置货架20组，农资配送服务3.7米轻卡货车1辆10.77万元，配备水电设施。</t>
  </si>
  <si>
    <t>红崖头村</t>
  </si>
  <si>
    <t>通过项目实施，计划增加集体经济收益9万，增加98户脱贫户年收入。</t>
  </si>
  <si>
    <t>2023年槐芽镇西街村塑料筐厂建设项目</t>
  </si>
  <si>
    <t>产权归属：村集体股份经济合作社
经营方式：承包经营
新建钢构厂房300平方米，制塑机1台，模具10套，水池1个，搅拌机1台，冷却塔1座，叉车1台，电力配套设施。</t>
  </si>
  <si>
    <t>西街村</t>
  </si>
  <si>
    <t>通过项目实施，计划增加集体经济收益15万，增加82户脱贫户年收入。</t>
  </si>
  <si>
    <t>2023年营头镇红河谷村山泉水厂建设项目</t>
  </si>
  <si>
    <t>产权归属：村集体股份经济合作社
经营方式：承包经营
项目工程建筑占地总面积783.59平方米。1、钢结构一层厂房一座：长为36米，跨度为21米，建筑高度为7.3米。（厂房内配备制水间、消毒室、操作间、化验室、消防材料室、参观通道、成品库等）2、建设每小时量产600桶五加仑灌装线和12吨单级水处理设备建设生产线一条；配套建设灌装线(包含600桶自动罐装生产线1套；12吨单级水处理1套；臭氧系统1套；20T无菌水箱1台；一次性桶装罐机1套；化验室设备1套及净化车间和车间隔板等附属设施)。</t>
  </si>
  <si>
    <t>红河谷村</t>
  </si>
  <si>
    <t>通过项目实施，计划增加集体经济收益12万，增加321户脱贫户年收入。</t>
  </si>
  <si>
    <t>2023年营头镇黄家村壮大村级集体经济制品厂（二期）建设项目</t>
  </si>
  <si>
    <t>产权归属：村集体股份经济合作社
经营方式：承包经营
购置制塑机2台；配套塑料筐模具5套；4.16米的轻卡车一辆14.8万元；上料机2台，烘干机2台；粉碎机一台；冷却机2台，配套电力设施。</t>
  </si>
  <si>
    <t>黄家村</t>
  </si>
  <si>
    <t>通过项目实施，计划增加集体经济收益13万，增加132户脱贫户年收入。</t>
  </si>
  <si>
    <t>2023年营头镇万霞村农机服务站建设项目</t>
  </si>
  <si>
    <t>产权归属：村集体股份经济合作社
经营方式：承包经营
购买936型铲车1台；农用三轮车2台；履带自走式旋耕机3台；1.2米还田机1台；乘坐式割草机1台；大鹏王604拖拉机1台；1.2米旋耕机1台。</t>
  </si>
  <si>
    <t>万霞村</t>
  </si>
  <si>
    <t>通过项目实施，计划增加集体经济收益3万，增加196户脱贫户年收入。</t>
  </si>
  <si>
    <t>2023年汤峪镇小法仪村六村联建冷库配套设施升级项目</t>
  </si>
  <si>
    <t>产权归属：村集体股份经济合作社
经营方式：承包经营
冷库内安装冷库雾化器10公斤加湿器20个，3通道全自动包装流水线2条。</t>
  </si>
  <si>
    <t>小法仪村</t>
  </si>
  <si>
    <t>通过项目实施，计划增加集体经济收益6万，增加883户脱贫户年收入。</t>
  </si>
  <si>
    <t>2023年汤峪镇汤峪村桶装饮用纯净水厂建设项目</t>
  </si>
  <si>
    <t>产权归属：村集体股份经济合作社
经营方式：承包经营
新建钢构厂房600平方米；购置5加仑300桶/小时桶装线生产线设备一套，4T超滤+单级2T/H反渗透水处理系统设备一套，配套除菌系统等相关设备。</t>
  </si>
  <si>
    <t>汤峪村</t>
  </si>
  <si>
    <t>通过项目实施，计划增加集体经济收益19万，增加214户脱贫户年收入。</t>
  </si>
  <si>
    <t>2023年汤峪镇新联村包装品加工厂建设项目</t>
  </si>
  <si>
    <t>产权归属：村集体股份经济合作社
经营方式：承包经营
新建900平方米的钢构厂房；配套电源设备一套，1.5吨3.5米高带侧移叉车2台；配备PET型号片材机器1台；配备1米×1.1米塑料托盘20个。</t>
  </si>
  <si>
    <t>新联村</t>
  </si>
  <si>
    <t>通过项目实施，计划增加集体经济收益19万，增加257户脱贫户年收入。</t>
  </si>
  <si>
    <t>2023年汤峪镇梁村冷库配套设施建设项目</t>
  </si>
  <si>
    <r>
      <rPr>
        <sz val="12"/>
        <rFont val="仿宋_GB2312"/>
        <charset val="134"/>
      </rPr>
      <t>产权归属：村集体股份经济合作社
经营方式：承包经营
冷库院内安装冷库单通道分拣线一条，冷库院内地面硬化460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，钢构棚一座400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</si>
  <si>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t>梁村</t>
  </si>
  <si>
    <t>通过项目实施，计划增加集体经济收益4万，增加108户脱贫户年收入。</t>
  </si>
  <si>
    <t>2023年汤峪镇楼观塬村农副产品深加工项目</t>
  </si>
  <si>
    <t>产权归属：村集体股份经济合作社
经营方式：承包经营
新建钢构厂房700平方米；水泥硬化厂房基地和路面1000平方米；购置运输皮卡货车一辆14.98万元；菜籽油压榨机一套设施（YBDL180型全条排螺旋新型榨油机 ），配套水电等设施。</t>
  </si>
  <si>
    <t>楼观塬村</t>
  </si>
  <si>
    <t>通过项目实施，计划增加集体经济收益18万，增加108户脱贫户年收入。</t>
  </si>
  <si>
    <t>2023年汤峪镇羊讲村果醋加工厂二期建设项目</t>
  </si>
  <si>
    <t>产权归属：村集体股份经济合作社
经营方式：承包经营
旧楼改造：更换门窗，楼顶防水。购置化验设备一套；微生物培养设备一套；建设灌装无菌车间；购置三合灌装机一台；购置1.5吨叉车一台；建设隔离车间三间；购置柿子清洗设备一套，三吨发酵罐4个，配备水电设施。</t>
  </si>
  <si>
    <t>羊讲村</t>
  </si>
  <si>
    <t>2023年汤峪镇羊讲村农机服务站建设项目</t>
  </si>
  <si>
    <t>产权归属：村集体股份经济合作社
经营方式：承包经营
购置农用机械：乘坐式割草机2台（9GZ-241）；植保坦克2台（3WDZ-200D）；移动枝条粉碎机1台（BX42R）；履带自走式旋耕机2台（1GZL-105）；三轮撒肥机1台(2FZGB-1A)；铲车1台（928）；农用三轮车1台（奥翔1500A款半围）、1.2米还田机1台（1GQN-125型旋耕机）；1.2米还田机1台（1JH-120型）；大棚王604（LZ604-D）。</t>
  </si>
  <si>
    <t>通过项目实施，计划增加集体经济收益5万，增加143户脱贫户年收入。</t>
  </si>
  <si>
    <t>2023年横渠镇古城村果蔬大棚建设项目</t>
  </si>
  <si>
    <t>产权归属：村集体股份经济合作社
经营方式：承包经营
在古城村西河滩新建占地30亩的3膜钢架结构拱形大棚16座（长95M宽8M高4米）。并配套自动喷药机4台，仓库及看护房8间；硬化农产品周转场地260平方米及水电配套设施，大棚结构：3膜钢架结构拱形大棚（长95M宽8M高4米）。</t>
  </si>
  <si>
    <t>古城村</t>
  </si>
  <si>
    <t>通过项目实施，计划增加集体经济收益12万，增加164户脱贫户年收入。</t>
  </si>
  <si>
    <t>2023年横渠镇土岭村养鸡场项目</t>
  </si>
  <si>
    <t>产权归属：村集体股份经济合作社
经营方式：承包经营
建设87m×15m存栏鸡棚1座，配套鸡笼4列3层、采暖制冷成套设施，购置备用150KW发电设备一套，污水无害化处理设备一套等相关设施。</t>
  </si>
  <si>
    <t>土岭村</t>
  </si>
  <si>
    <t>通过项目实施，计划增加集体经济收益12万，增加73户脱贫户年收入。</t>
  </si>
  <si>
    <t>2023年横渠镇曹梁村种苗繁殖大棚建设项目</t>
  </si>
  <si>
    <t>产权归属：村集体股份经济合作社
经营方式：承包经营
新建花卉盆景、种苗繁殖大棚基地一处，占地面积20亩。共计新建大棚8个（其中花卉盆景大棚2个、种苗繁殖大棚6个，共计占地18亩），仓库3间占地105平方米。钢构厂房六间占地126平方米。配套设施：大棚骨架及配件、薄膜、棉被、电动卷帘机8个、给水分流、排水分流、电力分流、加热分流、棚内花架、铁丝围栏400米等。（每棚长100米，宽10米，面积1000平方米，共计8个大棚。</t>
  </si>
  <si>
    <t>曹梁村</t>
  </si>
  <si>
    <t>通过项目实施，计划增加集体经济收益12万，增加145户脱贫户年收入。</t>
  </si>
  <si>
    <t>2023年横渠镇红祥村农机服务站建设项目</t>
  </si>
  <si>
    <t>产权归属：村集体股份经济合作社
经营方式：承包经营
购置504富保田拖拉机1辆；1750D施肥机1台；撒粪车1台；920小型铲车1台；9GZ-221乘坐式割草机1台；1WG-800乘坐式打药机1台；1GQN-125+改良式旋耕机1台；M604-2EF轮式拖拉机1台；1KS-45开沟施肥回填一体机；翻转犁1台；旋耕机1台；深松机1台；宽幅播种机1台；AH190F/P树枝粉碎机1台；GR80H国四机型“沃德”玉米小麦联合收割机（配备小麦、玉米收割设施各一套）1台；维修改造厂房400平方米。</t>
  </si>
  <si>
    <t>红祥村</t>
  </si>
  <si>
    <t>通过项目实施，计划增加集体经济收益12万，增加92户脱贫户年收入。</t>
  </si>
  <si>
    <t>2023年首善街办葫芦峪村农副产品仓储物流建设项目</t>
  </si>
  <si>
    <t>产权归属：村集体股份经济合作社
经营方式：承包经营
新建重型钢构物流厂房720平方米，场地硬化1950平方米,配套水电等相关基础设施。</t>
  </si>
  <si>
    <t>首善街办</t>
  </si>
  <si>
    <t>葫芦峪村</t>
  </si>
  <si>
    <t>通过项目实施，计划增加集体经济收益11万，增加85户脱贫户年收入。</t>
  </si>
  <si>
    <t>2023年首善街办东四新村果蔬包装加工项目</t>
  </si>
  <si>
    <t>产权归属：村集体股份经济合作社
经营方式：承包经营
新建长18米、宽40米钢构厂房720平方米；购置果蔬铸塑机3套；建设管理性用房100平方米，配套水电等相关基础设施。</t>
  </si>
  <si>
    <t>东四新村</t>
  </si>
  <si>
    <t>通过项目实施，计划增加集体经济收益19万，增加158户脱贫户年收入。</t>
  </si>
  <si>
    <t>2023年首善街办第五村农资超市建设项目</t>
  </si>
  <si>
    <t>产权归属：村集体股份经济合作社
经营方式：承包经营
新建长42米、宽26米钢构厂房1092平方米；购买轻卡一辆13.58万元；配套水电等相关基础设施。</t>
  </si>
  <si>
    <t>第五村</t>
  </si>
  <si>
    <t>通过项目实施，计划增加集体经济收益10万，增加68户脱贫户年收入。</t>
  </si>
  <si>
    <t>2023年首善街办通远村农机综合服务站项目</t>
  </si>
  <si>
    <t>产权归属：村集体股份经济合作社
经营方式：承包经营
购置9GZ-241乘坐式割草机3台；3WDZ-200D植保坦克2台；BX42R移动枝条粉碎机1台；1GZL-105履带自走式旋耕机4台；2FZGB-1A三轮撒肥机2台；928装粪机1台；农用三轮车1台；LZ604-D大棚王604型3台。</t>
  </si>
  <si>
    <t>通远村</t>
  </si>
  <si>
    <t>通过项目实施，计划增加集体经济收益7万，增加74户脱贫户年收入。</t>
  </si>
  <si>
    <t>2023年首善街办联丰村农资超市建设项目</t>
  </si>
  <si>
    <r>
      <rPr>
        <sz val="12"/>
        <rFont val="仿宋_GB2312"/>
        <charset val="134"/>
      </rPr>
      <t>产权归属：村集体股份经济合作社
经营方式：承包经营
新建700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钢构库房一座；购买2.0叉车2辆、4.2米杭州牌轻卡汽车1辆13.4万元、3.5米杭州牌轻卡汽车1辆10.1万元；配套水电相关基础。</t>
    </r>
  </si>
  <si>
    <t>联丰村</t>
  </si>
  <si>
    <t>通过项目实施，计划增加集体经济收益12万，增加166户脱贫户年收入。</t>
  </si>
  <si>
    <t>2023年眉县营头镇红河谷村农产品加工展销中心项目</t>
  </si>
  <si>
    <t>产权归属：村集体经济股份合作社
经营方式：承包经营                         建设钢结构二层厂房1016平方米，地面硬化538平方米，购置长1.6米长方形展示柜实木堆头20组，1.2米椭圆形展示柜实木堆头18组，1.2米实木可调节陈列柜35组，6000款核桃脱皮机1台，18刀大型智能200V交直用两用板栗脱壳机1台，大型螺旋条排选果榨油机1台等。</t>
  </si>
  <si>
    <t>通过项目实施，计划增加集体经济收益15万，增加277户脱贫户年收入。</t>
  </si>
  <si>
    <t>2023年眉县营头镇新河村低效林改造经济林项目</t>
  </si>
  <si>
    <t>产权归属：村集体经济股份合作社
经营方式：自主经营                         新建83亩大樱桃、阳光玫瑰种植园（其中：大樱桃70亩，大棚阳光玫瑰13亩）购买大樱桃苗木2.5公分8050株；阳光玫瑰苗木1.2公分1040株；新打机井1眼深15米出水量50方、灌溉管道2000米（出水桩45个）、水肥一体化设施（水、电、自动化设备）、建设长50米、宽9米、高4.5米材质热度锌的大棚20个。</t>
  </si>
  <si>
    <t>新河村</t>
  </si>
  <si>
    <t>通过项目实施，计划增加集体经济收益14万，增加42户脱贫户年收入。</t>
  </si>
  <si>
    <t>2023年眉县齐镇官亭村食用醋厂建设项目</t>
  </si>
  <si>
    <r>
      <rPr>
        <sz val="12"/>
        <rFont val="仿宋_GB2312"/>
        <charset val="134"/>
      </rPr>
      <t>产权归属：村集体经济股份合作社
经营方式：承包经营
新建912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钢构厂房，改造原教学楼及两侧楼房1087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，配套年产300吨固态粮食醋设备：DF-1500酶解、DF-1500化糖、板框压滤、DF-1500调配设备、DF-500固态醋酿设备、PLC自动控制系统、DF-500酿醋设备、超高温瞬时灭菌设备、华乳5立方饮料泵各1台（套）、DF-1500暂存罐2 个、浓浆泵和普通碳钢清水泵各3台、DF-1500酒精发酵设备4台、30M不锈钢操作平台1个。</t>
    </r>
  </si>
  <si>
    <t>齐  镇</t>
  </si>
  <si>
    <t>官亭村</t>
  </si>
  <si>
    <t>通过项目实施增加村集体经济收入20万元，带动109户贫困户增收。</t>
  </si>
  <si>
    <t>2023年眉县常兴镇北塬村食品加工厂二期建设项目</t>
  </si>
  <si>
    <t>产权归属：村集体股份经济合作社              经营方式：承包经营                   新建11间钢构厂房总面积660平方米，购置YJY一330型榨油机1套，CLJ7一260型挂面机1台，CLJ一30型馒头机1台，玉米珍子机1台，生产醋、辣椒面等食品加工设备各1套。建设厂房180平方米，购置5HXG一30C1型粮食烘干设备1套，硬化场地850平方米。</t>
  </si>
  <si>
    <t>北塬村</t>
  </si>
  <si>
    <t>通过项目实施，计划增加集体经济收益19万，增加116户脱贫户年收入。</t>
  </si>
  <si>
    <t>2023年眉县汤峪镇豆家河村农贸物流中心项目</t>
  </si>
  <si>
    <r>
      <rPr>
        <sz val="12"/>
        <rFont val="仿宋_GB2312"/>
        <charset val="134"/>
      </rPr>
      <t>产权归属：村集体经济股份合作社
经营方式：承包经营
新建农贸物流中心一处，共计20间农贸交易用房，每间长10米宽3米高3.5米，共计660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，配套给排水、电路、消防等配套设施，基础主体部分为砖混结构，屋顶为钢结构。</t>
    </r>
  </si>
  <si>
    <t>豆家河村</t>
  </si>
  <si>
    <t>通过项目实施，计划增加集体经济收益10万，增加152户脱贫户年收入。</t>
  </si>
  <si>
    <t>2023年眉县营头镇营头村农机服务中心项目</t>
  </si>
  <si>
    <t>产权归属：村集体股份经济合作社             经营方式：承包经营                         购买全喂入式4LZ-5D8收割机1辆；自走式4YZB-4(PR01408Y-4)玉米联合收获机1辆；MCH80多功能谷物联合收割机1辆；1404型轮式拖拉机1台；1004型轮式拖拉机1台；2BMG-12(6)(200)免耕播种施肥机1辆；1LFY-335D液压翻转犁1个；BJ5048CCY-FM4.2米轻型仓栅式货车1辆；1GKNB-220型多功能变速旋耕机1辆。</t>
  </si>
  <si>
    <t>营头村</t>
  </si>
  <si>
    <t xml:space="preserve"> 通过项目实施，计划增加集体经济收益12万，增加99户脱贫户年收入。</t>
  </si>
  <si>
    <t>2023年营头镇万霞村生猪养殖场建设项目</t>
  </si>
  <si>
    <t>产权归属：村集体股份经济合作社             经营方式：承包经营   
新建砖砌钢构猪舍624平方米一座，料库80平方米、管理房15平方米、消毒室12平方米、防疫诊疗室15平方米、配电房12平方米、化粪池36立方米、修建排水渠112米，自动喝水、自动上料、自动刮粪、排风系统各一套，安装保育床12套，安装料塔一座，购置抽粪机、电力等设施。</t>
  </si>
  <si>
    <t>产业发展带贫益贫</t>
  </si>
  <si>
    <t>通过项目实施，计划增加集体经济收益14万，增加131户脱贫户年收入。</t>
  </si>
  <si>
    <t>2023年眉县金渠镇宁渠村生猪养殖场建设项目</t>
  </si>
  <si>
    <t>产权归属：村集体经济股份合作社
经营方式：承包经营                          建设1000平方米猪舍一座，配套保育床、排风系统、自动喝水系统、自动上料系统、自动刮粪系统、养殖饲料料塔、抽粪机，建设管护用房45平方米，饲料房100平方米，消毒室15平方米，防疫诊疗室25平方米，化粪池50立方米，上车平台1个、发电机1台等。</t>
  </si>
  <si>
    <t>宁渠村</t>
  </si>
  <si>
    <t>通过项目实施，改善基础设施条件，为全村脱贫户和村民群众发展产业奠定基础。预估增加集体经济收入30万元。</t>
  </si>
  <si>
    <t>2023年眉县国有太白风景林场森林康养体验区项目</t>
  </si>
  <si>
    <t>交口服务点改造提升项目：土建75m2、屋面处理43m2、内外墙粉刷1670m2、更换门14樘。林康养项目区标识设施：景点介绍牌7个、温馨提示牌8个、指路牌7个、康养服务牌20个。森林体验教育设施项目：新建亲水体验1处，新建临水汀步1处，新建科普走廊2处，购置森林观察仪器10套。</t>
  </si>
  <si>
    <t>眉县国有太白风景林场</t>
  </si>
  <si>
    <t>县林业局</t>
  </si>
  <si>
    <t>郑常利</t>
  </si>
  <si>
    <t>0917-5542347</t>
  </si>
  <si>
    <t>国有林场巩固提升</t>
  </si>
  <si>
    <t>利用生态康养旅游产生经济效益，带动森林公园收入比上年提高0.5%，为当地群众经济的发展提供了条件。为游客充分体验自然山水带来快乐。</t>
  </si>
  <si>
    <t>二、就业扶贫</t>
  </si>
  <si>
    <t>1.外出务工补助</t>
  </si>
  <si>
    <t>眉县2023年脱贫劳动力一次性求职补贴项目</t>
  </si>
  <si>
    <t>发放一次性求职补贴4万元，鼓励激励脱贫劳动力80人稳定创业。</t>
  </si>
  <si>
    <t>县人社局
（就业局）</t>
  </si>
  <si>
    <t>梁  丽</t>
  </si>
  <si>
    <t>0917-5547606</t>
  </si>
  <si>
    <t>就业创业
带贫减贫</t>
  </si>
  <si>
    <t>项目实施后，鼓励激励脱贫劳动力80人稳定创业，实现增收目的。</t>
  </si>
  <si>
    <t>2023年跨省就业交通补助项目</t>
  </si>
  <si>
    <t>发放一次性跨省就业交通费补贴60万元，鼓励激励脱贫劳动力1200人实现转移就业。</t>
  </si>
  <si>
    <t>各镇街</t>
  </si>
  <si>
    <t>各村</t>
  </si>
  <si>
    <t>县乡村振兴局</t>
  </si>
  <si>
    <t>王鹏辉</t>
  </si>
  <si>
    <t>0917-5542186</t>
  </si>
  <si>
    <t>1200</t>
  </si>
  <si>
    <t>外出务工
带贫减贫</t>
  </si>
  <si>
    <t>通过项目实施，计划补助1200人脱贫人口外出务工交通补助，减少脱贫家庭支出。</t>
  </si>
  <si>
    <t>2.就业创业补助</t>
  </si>
  <si>
    <t>眉县2023年脱贫劳动力一次性创业补贴项目</t>
  </si>
  <si>
    <t>发放一次性创业补贴2.5万元，鼓励激励脱贫劳动力5人成功创业。</t>
  </si>
  <si>
    <t>县人社局</t>
  </si>
  <si>
    <t>张宝娟</t>
  </si>
  <si>
    <t>0917-5541874</t>
  </si>
  <si>
    <t>项目实施后，预计将发放一次性创业补贴2.5万元，鼓励激励脱贫劳动力5人成功创业，实现增收目的。</t>
  </si>
  <si>
    <t>3.就业创业培训</t>
  </si>
  <si>
    <t>4.技能培训</t>
  </si>
  <si>
    <t>眉县2023年脱贫劳动力就业技能培训生活和交通补贴项目</t>
  </si>
  <si>
    <t>脱贫劳动力技能培训150人，发放培训生活和交通费补贴7.5万元。</t>
  </si>
  <si>
    <t>王洁雯</t>
  </si>
  <si>
    <t>技能培训
带贫减贫</t>
  </si>
  <si>
    <t>项目实施后，预计脱贫劳动力技能培150人，发放培训生活和交通费补贴7.5万元。</t>
  </si>
  <si>
    <t>2023年技能培训项目</t>
  </si>
  <si>
    <t>全县分层次、分类别开展创业致富带头人、农民骨干、乡村工匠、农民职业技能及网格员等方面培训10次以上，并印发培训资料。</t>
  </si>
  <si>
    <t>150</t>
  </si>
  <si>
    <t>通过培训带动提高150户脱贫户及监测对象的技术技能，巩固脱贫攻坚成果，增强自我发展能力和致富本领。</t>
  </si>
  <si>
    <t>2023年猕猴桃提质增效科技培训项目</t>
  </si>
  <si>
    <t>开展猕猴桃配方施肥和病虫害绿色防控技术，开展技术培训100场次，培训农民5000人次；印制宣传资料5000份；采集土样100份；农户施肥调查100户。</t>
  </si>
  <si>
    <t>0917-5548613</t>
  </si>
  <si>
    <t>科技培训
带贫减贫</t>
  </si>
  <si>
    <t>通过举办农业实用技术培训，提高100户脱贫户的猕猴桃科学管理水平，减少生产成本的投入，提高猕猴桃的品质，拓宽农民增收渠道和途径。</t>
  </si>
  <si>
    <t>三、易地扶贫搬迁</t>
  </si>
  <si>
    <t>1.集中安置</t>
  </si>
  <si>
    <t>2.分散安置</t>
  </si>
  <si>
    <t>四、公益岗位</t>
  </si>
  <si>
    <t>1.贫困人口护林员</t>
  </si>
  <si>
    <t>2.贫困人口护路员</t>
  </si>
  <si>
    <t>3.贫困人口护水员</t>
  </si>
  <si>
    <t>4.贫困人口保洁员</t>
  </si>
  <si>
    <t>眉县2023年脱贫劳动力特设公益性岗位补贴项目</t>
  </si>
  <si>
    <t>安置脱贫劳动力500人，发放脱贫劳动力特设公益性岗位补贴240万元。</t>
  </si>
  <si>
    <t>屈斌谊</t>
  </si>
  <si>
    <t>0917-5546620</t>
  </si>
  <si>
    <t>公益岗位开发带贫减贫</t>
  </si>
  <si>
    <t>通过项目实施，计划安置脱贫劳动力500人，增加贫困家庭收入。</t>
  </si>
  <si>
    <t>5.其他贫困人口公益性岗位</t>
  </si>
  <si>
    <t>2023年全县农村公共基础设施管理项目</t>
  </si>
  <si>
    <t>农村公共基础设施1+10管护与日常运行。</t>
  </si>
  <si>
    <t>公益岗位带贫减贫</t>
  </si>
  <si>
    <t>通过项目实施，落实公益岗位脱贫874个，增收家庭收入。</t>
  </si>
  <si>
    <t>五、教育扶贫</t>
  </si>
  <si>
    <t>1.享受“雨露计划”职业教育补助</t>
  </si>
  <si>
    <t>1</t>
  </si>
  <si>
    <t>2023年眉县“雨露计划”职业教育补助项目</t>
  </si>
  <si>
    <t>计划为672名脱贫家庭学生发放助学补助资金201.6万元。</t>
  </si>
  <si>
    <t>2023</t>
  </si>
  <si>
    <t>通过项目实施，计划解决672名学生助学补助，减少贫困家庭支出。</t>
  </si>
  <si>
    <t>2.贫困村创业致富带头人创业培训</t>
  </si>
  <si>
    <t>3.其他教育扶贫</t>
  </si>
  <si>
    <t>2023年度贫困家庭高中毕业生高等教育入学资助项目</t>
  </si>
  <si>
    <t>资助学生46人。</t>
  </si>
  <si>
    <t>县教体局</t>
  </si>
  <si>
    <t>黄武奇</t>
  </si>
  <si>
    <t>0917—5548230</t>
  </si>
  <si>
    <t>学生资助
带贫减贫</t>
  </si>
  <si>
    <t>通过项目实施，资助46人，减少脱贫家庭支出。</t>
  </si>
  <si>
    <t>六、健康扶贫</t>
  </si>
  <si>
    <t>1.参加城乡居民基本医疗保险</t>
  </si>
  <si>
    <t>2023年全县资助参加城乡居民基本医疗保险项目</t>
  </si>
  <si>
    <t>投入资金199.625万元，资助困难人群参保，确保困难人群参保率达到100%。</t>
  </si>
  <si>
    <t>县医保局</t>
  </si>
  <si>
    <t>王亚娟</t>
  </si>
  <si>
    <t>0917-5543481</t>
  </si>
  <si>
    <t>健康扶贫
带贫减贫</t>
  </si>
  <si>
    <t>通过项目实施，确保困难人群100%参保。</t>
  </si>
  <si>
    <t>2.参加大病保险</t>
  </si>
  <si>
    <t>3.接受医疗救助</t>
  </si>
  <si>
    <t>2023年全县医疗救助项目</t>
  </si>
  <si>
    <t>投入资金500万元，确保已脱贫和特殊人群人口100%享受医疗救助</t>
  </si>
  <si>
    <t>通过项目实施，确保符合政策的困难人群100%享受医疗救助待遇。</t>
  </si>
  <si>
    <t>4.参加其他补充医疗保险</t>
  </si>
  <si>
    <t>5.参加意外保险</t>
  </si>
  <si>
    <t>6.接受大病（地方病）救治</t>
  </si>
  <si>
    <t>七、危房改造</t>
  </si>
  <si>
    <t>农村危房改造</t>
  </si>
  <si>
    <t>八、金融扶贫</t>
  </si>
  <si>
    <t>1.扶贫小额贷款贴息</t>
  </si>
  <si>
    <t>2023年小额信贷贴息项目</t>
  </si>
  <si>
    <t>计划为3900户脱贫家庭提供小额信贷贴息资金220万元。</t>
  </si>
  <si>
    <t>通过项目实施，计划为3900户脱贫户和监测户补助贷款贴息220万元，支持脱贫户和监测户发展产业。</t>
  </si>
  <si>
    <t>2.扶贫龙头企业合作社等经营主体贷款贴息</t>
  </si>
  <si>
    <t>2023年支持龙头企业合作社经营主体贷款贴息项目</t>
  </si>
  <si>
    <t>2023年支持龙头企业合作社经营主体贷款贴息100万元。</t>
  </si>
  <si>
    <t>示范带动
带贫减贫</t>
  </si>
  <si>
    <t>通过项目实施，2023年支持龙头企业合作社经营主体贷款贴息100万元，示范带动群众发展产业。</t>
  </si>
  <si>
    <t>3.产业保险</t>
  </si>
  <si>
    <t>4.扶贫小额信贷风险补偿金</t>
  </si>
  <si>
    <t>九、生活条件改善</t>
  </si>
  <si>
    <t>1.入户路改造</t>
  </si>
  <si>
    <t>2.解决安全饮水</t>
  </si>
  <si>
    <t>常兴镇2023年马家社区集中供水工程项目</t>
  </si>
  <si>
    <t>新建水厂1座，新打机井1眼，新修100m3蓄水池1座，配套加压泵1台、潜水泵1台，安装消毒设备1套，铺设PE管网6190m（其中dn125管道289m、dn110管道569m、dn90管道223m、dn75管道143m、dn50管道400m、dn40管道4566m），新建闸阀井13座，提升进户设施271户（dn15卡式水表、闸阀、水表井、5米进户管道）。</t>
  </si>
  <si>
    <t>马家社区</t>
  </si>
  <si>
    <t>县水利局</t>
  </si>
  <si>
    <t>崔军强</t>
  </si>
  <si>
    <t>0917—5545005</t>
  </si>
  <si>
    <t>基础设施提升带贫减贫</t>
  </si>
  <si>
    <t>通过项目实施，提升供水保障水平，为项目区3430人提供安全饮水保障措施。</t>
  </si>
  <si>
    <t>金渠镇2023年年第村（第二坡村）供水工程项目</t>
  </si>
  <si>
    <t>铺设PE管网5501m（其中dn75管道380m、dn63管道255m、dn50管道839m、dn40管道3144m、dn32管道883m），更换水泵2台，更换水表496块，新建闸阀井8座。</t>
  </si>
  <si>
    <t>通过项目实施，提升供水保障水平，为项目区1880人提供安全饮水保障措施。</t>
  </si>
  <si>
    <t>首善街道办事处2023年岳北村供水工程项目</t>
  </si>
  <si>
    <t>铺设PE管网3647m（其中dn90管道78m、dn75管道247m、dn50管道344m、dn40管道968m、dn32管道2010m），更换水泵3台，更换水表330块，新建闸阀井6座。</t>
  </si>
  <si>
    <t>岳北村</t>
  </si>
  <si>
    <t>通过项目实施，提升供水保障水平，为项目区957人提供安全饮水保障措施。</t>
  </si>
  <si>
    <t>横渠镇2023年豆家堡村3组供水工程项目</t>
  </si>
  <si>
    <t>新修30m3蓄水池1座、加压泵站1间，铺设PE管网1911m（其中dn75管道255m、dn50管道1208m、dn40管道355m、dn32管道93m），新建闸阀井6座，安装消毒设备1套，树立工程责任公示牌1个，配套进户设施86户（dn15卡式水表、闸阀、水表井、5米进户管道）。</t>
  </si>
  <si>
    <t>豆家堡村</t>
  </si>
  <si>
    <t>通过项目实施，提升供水保障水平，为项目区340人提供安全饮水保障措施。</t>
  </si>
  <si>
    <t>常兴镇2023年安刘塬村供水工程项目</t>
  </si>
  <si>
    <t>水厂改造1处，更换管网8734m（其中dn110管道632m、dn90管道193m、dn75管道413m、dn63管道1700m、dn50管道1600m、dn40管道576m、dn32管道3551m、dn20管道69m），配套进户设施605户（dn15卡式水表、闸阀、水表井、5米进户管道），安装自动上水仪2套。</t>
  </si>
  <si>
    <t>安刘塬村</t>
  </si>
  <si>
    <t>通过项目实施，提升供水保障水平，为项目区2420人提供安全饮水保障措施。</t>
  </si>
  <si>
    <t>眉县2023年水质检测项目</t>
  </si>
  <si>
    <t>对全县373处农村供水工程所取水样中的微生物指标、毒理指标、感官性状和一般化学指标、饮用水中消毒剂常规指标、水质非常规指标进行检测。</t>
  </si>
  <si>
    <t>通过项目实施，提升供水保障水平，为项目区256300人提供安全饮水保障措施。</t>
  </si>
  <si>
    <t>2023年眉县营头镇万霞村（原铜峪村）安全饮水巩固提升项目</t>
  </si>
  <si>
    <t>新建拦水坝1处，新建检查井6座，浇筑混凝土支墩150个，架设DN110钢管265m，架设DN150钢管88m，高空桥架92m。</t>
  </si>
  <si>
    <t>县发改局</t>
  </si>
  <si>
    <t>赵宝英</t>
  </si>
  <si>
    <t>0917-5542637</t>
  </si>
  <si>
    <t>通过项目实施，提升安全饮水设施，为全村4341人提供安全饮水保障措施。</t>
  </si>
  <si>
    <t>以工
代赈</t>
  </si>
  <si>
    <t>3.厨房厕所圈舍等改造</t>
  </si>
  <si>
    <t>十、综合保障性扶贫</t>
  </si>
  <si>
    <t>1.享受农村居民最低生活保障</t>
  </si>
  <si>
    <t>2023年眉县农村居民最低生活保障项目</t>
  </si>
  <si>
    <t>对脱贫及监测人口中2000户5300人发放农村低保资金。</t>
  </si>
  <si>
    <t>县民政局</t>
  </si>
  <si>
    <t>高建斌</t>
  </si>
  <si>
    <t>0917-5542370</t>
  </si>
  <si>
    <t>生活保障
带贫减贫</t>
  </si>
  <si>
    <t>通过项目实施，对脱贫及监测人口中2000户5300人发放农村低保资金。</t>
  </si>
  <si>
    <t>2.享受特困人员救助供养</t>
  </si>
  <si>
    <t>2023年眉县特困人员救助供养项目</t>
  </si>
  <si>
    <t>对脱贫及监测人口中740户740人发放农村特困人员供养资金。</t>
  </si>
  <si>
    <t>通过项目实施，对脱贫及监测人口中740户740人发放农村特困人员供养资金。</t>
  </si>
  <si>
    <t>2023年眉县残疾人两项补贴项目</t>
  </si>
  <si>
    <t>对脱贫及监测人口中3300人发放残疾人两项补贴。</t>
  </si>
  <si>
    <t>3.参加城乡居民基本养老保险</t>
  </si>
  <si>
    <t>4.接受留守关爱服务</t>
  </si>
  <si>
    <t>2023年眉县孤儿基本生活费及孤儿监护人劳务补贴项目</t>
  </si>
  <si>
    <t>对脱贫及监测人口中10户10人发放孤儿基本生活费及孤儿监护人劳务补贴。</t>
  </si>
  <si>
    <t>通过项目实施，对脱贫及监测人口中10户10人发放孤儿基本生活费及孤儿监护人劳务补贴。</t>
  </si>
  <si>
    <t>2023年眉县事实无人抚养儿童生活补贴项目</t>
  </si>
  <si>
    <t>对脱贫及监测人口中13户13人事实无人抚养儿童发放生活补助。</t>
  </si>
  <si>
    <t>通过项目实施，对脱贫及监测人口中13户13人事实无人抚养儿童发放生活补助。</t>
  </si>
  <si>
    <t>5.接受临时救助</t>
  </si>
  <si>
    <t>2023年眉县临时救助项目</t>
  </si>
  <si>
    <t>对脱贫及监测人口中200户700人发放临时救助资金。</t>
  </si>
  <si>
    <t>通过项目实施，对脱贫及监测人口中200户700人发放临时救助资金。</t>
  </si>
  <si>
    <t>十一、村基础设施</t>
  </si>
  <si>
    <t>1.通村、组路道路硬化及护栏</t>
  </si>
  <si>
    <t>2023年首善街道办王长官寨村道路水泥硬化项目</t>
  </si>
  <si>
    <t>水泥硬化六组道路长350米，宽4米。厚度18CM。</t>
  </si>
  <si>
    <t>王长官寨村</t>
  </si>
  <si>
    <t>0917-5542355</t>
  </si>
  <si>
    <t>改善基础设施带贫减贫</t>
  </si>
  <si>
    <t>通过项目实施，改善基础设施条件，为111户脱贫户265人和全村村民群众发展产业奠定基础，方便群众出行问题。</t>
  </si>
  <si>
    <t>2023年首善街道办三寨村道路水泥硬化项目</t>
  </si>
  <si>
    <t>水泥硬化一组道路长315米，宽3.5米。厚度为18CM。</t>
  </si>
  <si>
    <t>三寨村</t>
  </si>
  <si>
    <t>通过项目实施，改善基础设施条件，为138户脱贫户499人和全村村民群众发展产业奠定基础，方便群众出行问题。</t>
  </si>
  <si>
    <t>2023年汤峪镇屈刘堡村道路水泥硬化项目</t>
  </si>
  <si>
    <t>水泥硬化屈刘堡村七组至二组道路长374米，宽3米；266米，宽4米；长20米，宽4米。厚度为18CM。</t>
  </si>
  <si>
    <t>屈刘堡村</t>
  </si>
  <si>
    <t>通过项目实施，改善基础设施条件，为136户脱贫户503人和全村村民群众发展产业奠定基础，方便群众出行问题。</t>
  </si>
  <si>
    <t>2023年常兴镇常兴村道路水泥硬化项目</t>
  </si>
  <si>
    <t>水泥硬化五组道路480米，宽4米；长36米，宽5米。厚度18厘米。</t>
  </si>
  <si>
    <t>常兴村</t>
  </si>
  <si>
    <t>通过项目实施，改善基础设施条件，为94户脱贫户365人和全村村民群众发展产业奠定基础，方便群众出行问题。</t>
  </si>
  <si>
    <t>2023年常兴镇汶家滩村道路水泥硬化项目</t>
  </si>
  <si>
    <t>水泥硬化6组道路长147米，宽4米；长36米，宽3米；七组道路长157米，宽4米；4组至5组道路长170米，宽4米；一组道路长140米，宽4米。厚度18厘米。</t>
  </si>
  <si>
    <t>通过项目实施，改善基础设施条件，为93户脱贫户325人和全村村民群众发展产业奠定基础，方便群众出行问题。</t>
  </si>
  <si>
    <t>2023年常兴镇郭何村道路水泥硬化项目</t>
  </si>
  <si>
    <t>郭何村五、六组村间主道路水泥硬化长1152米，宽5米，厚度18厘米。</t>
  </si>
  <si>
    <t>通过项目实施，改善基础设施条件，为81户脱贫户301人和全村村民群众发展产业奠定基础，方便群众出行问题。</t>
  </si>
  <si>
    <t>2023年齐镇斜峪关村道路水泥硬化项目</t>
  </si>
  <si>
    <t>四组至九组连接路水泥硬化长468.75米，宽4米。厚度18厘米。</t>
  </si>
  <si>
    <t>通过项目实施，改善基础设施条件，为131户脱贫户385人全村村民群众发展产业奠定基础，方便群众出行问题。</t>
  </si>
  <si>
    <t>2023年金渠镇金渠村道路水泥硬化项目</t>
  </si>
  <si>
    <t>三组水泥硬化街道长245米，宽5米；十三组水泥硬化街道长279米，宽4.5米。厚度18厘米。</t>
  </si>
  <si>
    <t>金渠村</t>
  </si>
  <si>
    <t>通过项目实施，改善基础设施条件，为134户脱贫户356人和全村村民群众发展产业奠定基础，方便群众出行问题。</t>
  </si>
  <si>
    <t>2023年金渠镇范家寨村道路水泥硬化项目</t>
  </si>
  <si>
    <t>水泥硬化一组庄西道路长672米；田间道路长175米，宽度4米。厚度18厘米。</t>
  </si>
  <si>
    <t>通过项目实施，改善基础设施条件，为103户脱贫户333人和全村村民群众发展产业奠定基础，方便群众出行问题。</t>
  </si>
  <si>
    <t>2023年齐镇三星村道路水泥硬化项目</t>
  </si>
  <si>
    <t>三星村八组至南寨村水泥道路长465米，宽4米，厚度18厘米。</t>
  </si>
  <si>
    <t>通过项目实施，改善基础设施条件，为11户脱贫户39人和全村村民群众发展产业奠定基础，方便群众出行问题。</t>
  </si>
  <si>
    <t>2023年齐镇齐镇村道路水泥硬化项目</t>
  </si>
  <si>
    <t>八组水泥硬化道路长280米，宽3.5米，厚度18厘米。</t>
  </si>
  <si>
    <t>通过项目实施，改善基础设施条件，为9户脱贫户27人和全村村民群众发展产业奠定基础，方便群众出行问题。</t>
  </si>
  <si>
    <t>2023年金渠镇田家寨村道路水泥硬化项目</t>
  </si>
  <si>
    <t>三组至四组水泥硬化道路长1200米，宽4米，厚度18厘米。</t>
  </si>
  <si>
    <t>田家寨村</t>
  </si>
  <si>
    <t>通过项目实施，改善基础设施条件，为7户脱贫户27人和全村村民群众发展产业奠定基础，方便群众出行问题。</t>
  </si>
  <si>
    <t>2023年营头镇第二坡村道路水泥硬化项目（一）</t>
  </si>
  <si>
    <t>水泥硬化二组刘承文房后至六组连接道路长968米，宽3米，厚度为18厘米。</t>
  </si>
  <si>
    <t>第二坡村</t>
  </si>
  <si>
    <t>0917- 5542186</t>
  </si>
  <si>
    <t>基础设施改善提升带贫减贫</t>
  </si>
  <si>
    <t>通过项目实施，改善群众生产生活基础设施条件，为570户群众出行提供便利。</t>
  </si>
  <si>
    <t>2023年营头镇和平村道路水泥硬化项目</t>
  </si>
  <si>
    <t>水泥硬化王健家至明德小学道路长1020米，宽4米，厚度为18厘米。</t>
  </si>
  <si>
    <t>和平村</t>
  </si>
  <si>
    <t>通过项目实施，改善群众生产生活基础设施条件，为534户群众出行提供便利。</t>
  </si>
  <si>
    <t>2023年营头镇红河谷村道路水泥硬化项目</t>
  </si>
  <si>
    <t>水泥硬化道路：一组长55米，宽2.5米；六组长95米，宽2.5米;长22米，宽2.5米；十八组道路长75米，宽2.5米；十九组道路硬化209米，宽2.5米；二十组长225米，宽2.5米。厚度均为18厘米。</t>
  </si>
  <si>
    <t>通过项目实施，改善群众生产生活基础设施条件，为1201户群众出行提供便利。</t>
  </si>
  <si>
    <t>2023年营头镇营头村道路水泥硬化项目</t>
  </si>
  <si>
    <t>营头村6组一号桥李海彦门前至营头村6组旧桩基场边水泥硬化道路长600米，宽3米，厚度为18厘米。</t>
  </si>
  <si>
    <t>通过项目实施，改善群众生产生活基础设施条件，为781户群众出行提供便利。</t>
  </si>
  <si>
    <t>2023年常兴镇北渭村道路水泥硬化项目</t>
  </si>
  <si>
    <t>水泥硬化四组光伏路，长71米，宽3.5米，厚度为18厘米。</t>
  </si>
  <si>
    <t>通过项目实施，改善群众生产生活基础设施条件，为821户群众出行提供便利。</t>
  </si>
  <si>
    <t>2023年常兴镇河祁村道路水泥硬化项目</t>
  </si>
  <si>
    <t>水泥硬化原河池村五组道路长600米，宽3.5米，厚度为18厘米。</t>
  </si>
  <si>
    <t>通过项目实施，改善群众生产生活基础设施条件，为1005户群众出行提供便利。</t>
  </si>
  <si>
    <t>2023年常兴镇马家村道路水泥硬化项目</t>
  </si>
  <si>
    <t>水泥硬化一组至六组道路长160米、宽4米；五组村庄道路硬化长228米、宽4米。厚度均为18厘米 。</t>
  </si>
  <si>
    <t>通过项目实施，改善群众生产生活基础设施条件，为738户群众出行提供便利。</t>
  </si>
  <si>
    <t>2023年常兴镇汶家滩村道路水泥硬化项目（一）</t>
  </si>
  <si>
    <t>水泥硬化道路：1组村庄长145米，宽3.5米；四、五、六组连接路长117米、宽4米（南北），长56米、宽4米（东西）。厚度均为18厘米。</t>
  </si>
  <si>
    <t>通过项目实施，改善群众生产生活基础设施条件，为838户群众出行提供便利。</t>
  </si>
  <si>
    <t>2023年常兴镇武安新村道路水泥硬化项目</t>
  </si>
  <si>
    <t>水泥硬化道路：武安新村八组长68米，宽4.5米；长55米，宽3.5米；长31米，宽3米；长15米，宽5米；四组新庄基东西路长62米，宽5米；长66米，宽5米。厚度均为18厘米。</t>
  </si>
  <si>
    <t>武安新村</t>
  </si>
  <si>
    <t>通过项目实施，改善群众生产生活基础设施条件，为875户群众出行提供便利。</t>
  </si>
  <si>
    <t>2023年常兴镇杨家村道路水泥硬化项目</t>
  </si>
  <si>
    <t>水泥硬化杨家村十一组村庄道路长263米，宽3.5米；长60米，宽3米。厚度均为18厘米。</t>
  </si>
  <si>
    <t>通过项目实施，改善群众生产生活基础设施条件，为1110户群众出行提供便利。</t>
  </si>
  <si>
    <t>2023年常兴镇尧柳村道路水泥硬化项目（一）</t>
  </si>
  <si>
    <t>水泥硬化三组至柳巷幼儿园门口道路长830米，宽5米。 厚度为18厘米。</t>
  </si>
  <si>
    <t>尧柳村</t>
  </si>
  <si>
    <t>2023年常兴镇石莲寺村道路水泥硬化项目</t>
  </si>
  <si>
    <t>水泥硬化四组主干路硬化长300米，宽5米，厚度为18厘米。</t>
  </si>
  <si>
    <t>石莲寺村</t>
  </si>
  <si>
    <t>通过项目实施，改善群众生产生活基础设施条件，为1109户群众出行提供便利。</t>
  </si>
  <si>
    <t>2023年常兴镇渭滨新村道路水泥硬化项目</t>
  </si>
  <si>
    <t>水泥硬化道路：一组道路长105米，宽5米；十组长110米，宽5米。厚度均为18厘米。</t>
  </si>
  <si>
    <t>渭滨新村</t>
  </si>
  <si>
    <t>通过项目实施，改善群众生产生活基础设施条件，为1014户群众出行提供便利。</t>
  </si>
  <si>
    <t>2023年横渠镇古城村道路水泥硬化项目</t>
  </si>
  <si>
    <t>水泥硬化道路：2、3、4组，长207米，宽5米；
长101米，宽5米；长253米，宽5米；长235米，宽5米。厚度均为18厘米。</t>
  </si>
  <si>
    <t>通过项目实施，改善群众生产生活基础设施条件，为1330户群众出行提供便利。</t>
  </si>
  <si>
    <t>2023年横渠镇红祥村道路水泥硬化项目</t>
  </si>
  <si>
    <t>水泥硬化道路：8组长283米，宽4米；长50米，宽2米；10-11组长381米，宽4米。厚度均为18厘米。</t>
  </si>
  <si>
    <t>通过项目实施，改善群众生产生活基础设施条件，为1004户群众出行提供便利。</t>
  </si>
  <si>
    <t>2023年横渠镇石马寺村道路水泥硬化项目</t>
  </si>
  <si>
    <t>水泥硬化道路：2组长483米，宽3.5米；4组长83米，宽3.5米；厚度均为18厘米。</t>
  </si>
  <si>
    <t>石马寺村</t>
  </si>
  <si>
    <t>通过项目实施，改善群众生产生活基础设施条件，为629户群众出行提供便利。</t>
  </si>
  <si>
    <t>2023年横渠镇万家塬村道路水泥硬化项目</t>
  </si>
  <si>
    <t>水泥硬化道路：六组陈列琴门口至横大路口长135米，宽4米，厚度为18厘米。</t>
  </si>
  <si>
    <t>万家塬村</t>
  </si>
  <si>
    <t>通过项目实施，改善群众生产生活基础设施条件，为1024户群众出行提供便利。</t>
  </si>
  <si>
    <t>2023年横渠镇豆家堡村道路水泥硬化项目</t>
  </si>
  <si>
    <t>水泥硬化道路：2组长75米，宽5米；6组长364米，宽5米。厚度均为18厘米。</t>
  </si>
  <si>
    <t>通过项目实施，改善群众生产生活基础设施条件，为809户群众出行提供便利。</t>
  </si>
  <si>
    <t>2023年横渠镇西寨村道路水泥硬化项目</t>
  </si>
  <si>
    <t>水泥硬化5组道路长872米，宽3.5米，厚度为18厘米。</t>
  </si>
  <si>
    <t>西寨村</t>
  </si>
  <si>
    <t>通过项目实施，改善群众生产生活基础设施条件，为647户群众出行提供便利。</t>
  </si>
  <si>
    <t>2023年横渠镇横渠村道路水泥硬化项目</t>
  </si>
  <si>
    <t>水泥硬化13组道路：长14米，宽5米；长17米，宽5米；长115米，宽3米；长17米，宽4米；长41米，加宽1.5米；长16米，宽3.5米；长82米，宽5米；长66米，宽3米；长24米，宽4.5米。厚度均为18厘米。</t>
  </si>
  <si>
    <t>横渠村</t>
  </si>
  <si>
    <t>通过项目实施，改善群众生产生活基础设施条件，为1544户群众出行提供便利。</t>
  </si>
  <si>
    <t>2023年眉县横渠镇红祥村便民桥（水毁）项目</t>
  </si>
  <si>
    <t>建设便民桥一座，长18米，宽7米，附带护栏，两侧各长21米。</t>
  </si>
  <si>
    <t>2023年槐芽镇西街村道路水泥硬化项目（一）</t>
  </si>
  <si>
    <t>水泥硬化道路：甲德门前至七组新庄地长394米，宽3.5米；长94米，宽4米。厚度均为18厘米。</t>
  </si>
  <si>
    <t>通过项目实施，改善群众生产生活基础设施条件，为728户群众出行提供便利。</t>
  </si>
  <si>
    <t>2023年槐芽镇西街村道路水泥硬化项目（二）</t>
  </si>
  <si>
    <t>水泥硬化道路：五组小法仪路口至何亚强宅基地西长42米，宽5米，厚度为18厘米。</t>
  </si>
  <si>
    <t>2023年槐芽镇保安堡村道路水泥硬化项目（一）</t>
  </si>
  <si>
    <t>水泥硬化道路：杨选民门前至杨少槐门前长31米，宽4.8米；七组龚军保门前至310国道长100米，宽4米。厚度均为18厘米。</t>
  </si>
  <si>
    <t>通过项目实施，改善群众生产生活基础设施条件，为1323户群众出行提供便利。</t>
  </si>
  <si>
    <t>2023年槐芽镇保安堡村道路水泥硬化项目（二）</t>
  </si>
  <si>
    <t>水泥硬化道路：尚新全门前至310国道长150米，宽4.5米，厚度为18厘米。</t>
  </si>
  <si>
    <t>2023年槐芽镇槐西村道路水泥硬化项目（一）</t>
  </si>
  <si>
    <t>槐西村2组庙后至北街道路水泥硬化，长38米，宽5米;庙东侧长75米，宽4米。厚度均为18厘米。</t>
  </si>
  <si>
    <t>通过项目实施，改善群众生产生活基础设施条件，为1115户群众出行提供便利。</t>
  </si>
  <si>
    <t>2023年槐芽镇槐西村道路水泥硬化项目（二）</t>
  </si>
  <si>
    <t>槐西村5组通清桃路道路水泥硬化长332米，宽3.5米，厚度为18厘米。</t>
  </si>
  <si>
    <t>1115</t>
  </si>
  <si>
    <t>2023年金渠镇金渠村道路水泥硬化项目（一）</t>
  </si>
  <si>
    <t>水泥硬化道路：六组新庄基至南环线连接路：长532米，宽4米；11组、12组--桐花沟南北路：长285米，宽4米。厚度均为18厘米。</t>
  </si>
  <si>
    <t>通过项目实施，改善群众生产生活基础设施条件，为1296户群众出行提供便利。</t>
  </si>
  <si>
    <t>2023年金渠镇田家寨村道路水泥硬化项目（一）</t>
  </si>
  <si>
    <t>水泥硬化田家寨村七组至河底五组道路：长520米，宽4米；长70米、加宽1米，厚度均为18厘米。</t>
  </si>
  <si>
    <t>通过项目实施，改善群众生产生活基础设施条件，为545户群众出行提供便利。</t>
  </si>
  <si>
    <t>2023年金渠镇河底村道路水泥硬化项目（一）</t>
  </si>
  <si>
    <t>水泥硬化一二三组至河堤路通组路：长360米，宽3.5米，厚度为18厘米。</t>
  </si>
  <si>
    <t>河底村</t>
  </si>
  <si>
    <t>通过项目实施，改善群众生产生活基础设施条件，为608户群众出行提供便利。</t>
  </si>
  <si>
    <t>2023年金渠镇河底村道路水泥硬化项目（二）</t>
  </si>
  <si>
    <t>水泥硬化四组至河堤路通组路河底村道路：长340米，宽3米，厚度为18厘米。</t>
  </si>
  <si>
    <t>2023年金渠镇年弟村道路水泥硬化项目</t>
  </si>
  <si>
    <t>水泥硬化年第村六组至八寨村七组道路：长765米，宽3.5米，厚度为18厘米。</t>
  </si>
  <si>
    <t>通过项目实施，改善群众生产生活基础设施条件，为963户群众出行提供便利。</t>
  </si>
  <si>
    <t>2023年金渠镇枣林村道路水泥硬化项目</t>
  </si>
  <si>
    <t>水泥硬化南环线至一组街道断头路：长80米，宽5米，厚度为18厘米。</t>
  </si>
  <si>
    <t>枣林村</t>
  </si>
  <si>
    <t>通过项目实施，改善群众生产生活基础设施条件，为887户群众出行提供便利。</t>
  </si>
  <si>
    <t>2023年金渠镇八寨村道路水泥硬化项目（一）</t>
  </si>
  <si>
    <t>水泥硬化八寨村七组至一组道路：长209米，宽3.5米，厚度为18厘米。</t>
  </si>
  <si>
    <t>通过项目实施，改善群众生产生活基础设施条件，为802户群众出行提供便利。</t>
  </si>
  <si>
    <t>2023年金渠镇八寨村道路水泥硬化项目（二）</t>
  </si>
  <si>
    <t>水泥硬化八寨村九组至快速干道道路：长366米，宽4米，厚度为18厘米。</t>
  </si>
  <si>
    <t>2023年齐镇南寨村道路水泥硬化项目</t>
  </si>
  <si>
    <t>水泥硬化十四组西面地路长880米，宽4米，厚度为18厘米。</t>
  </si>
  <si>
    <t>通过项目实施，改善群众生产生活基础设施条件，为1635户群众出行提供便利。</t>
  </si>
  <si>
    <t>2023年齐镇斜峪关村道路水泥硬化项目（一）</t>
  </si>
  <si>
    <t>水泥硬化十一组纸厂以北道路长301米，宽3.5米，厚度为18厘米。</t>
  </si>
  <si>
    <t>通过项目实施，改善群众生产生活基础设施条件，为860户群众出行提供便利。</t>
  </si>
  <si>
    <t>2023年齐镇上庙村道路水泥硬化项目</t>
  </si>
  <si>
    <t>水泥硬化七组崔根录门前至垃圾场路长352米，宽4米，厚度为18厘米。</t>
  </si>
  <si>
    <t>通过项目实施，改善群众生产生活基础设施条件，为622户群众出行提供便利。</t>
  </si>
  <si>
    <t>2023年齐镇凉阁村道路水泥硬化项目</t>
  </si>
  <si>
    <t>南环路至三组长385米，宽4.5米，厚度18厘米。</t>
  </si>
  <si>
    <t>凉阁村</t>
  </si>
  <si>
    <t>基础设施改造提升</t>
  </si>
  <si>
    <t>2023年齐镇三星村道路水泥硬化项目（一）</t>
  </si>
  <si>
    <t>三星村六组至齐西村二组水泥硬化道路长805米，宽3.5米，厚度为18厘米。</t>
  </si>
  <si>
    <t>2023年齐镇党家寨村道路水泥硬化项目（一）</t>
  </si>
  <si>
    <t>五组至二组道路水泥硬化长395米，宽4米；三组至一组道路水泥硬化长254米，宽4米；厚度均为18厘米。</t>
  </si>
  <si>
    <t>党家寨村</t>
  </si>
  <si>
    <t>通过项目实施，改善群众生产生活基础设施条件，为670户群众出行提供便利。</t>
  </si>
  <si>
    <t>2023年首善街办第五村道路水泥硬化项目（一）</t>
  </si>
  <si>
    <t>水泥硬化一组至二组街道长480米，宽3.5米，厚度为18厘米。</t>
  </si>
  <si>
    <t>通过项目实施，改善群众生产生活基础设施条件，为645户群众出行提供便利。</t>
  </si>
  <si>
    <t>2023年首善街办第五村道路水泥硬化项目（二）</t>
  </si>
  <si>
    <t>水泥硬化第五村一组至五坳村一组街道长283米，宽3.5米，厚度为18厘米。</t>
  </si>
  <si>
    <t>2023年首善街办第五村道路水泥硬化项目（三）</t>
  </si>
  <si>
    <t>水泥硬化四组至九组街道长60米，宽4米，厚度为18厘米。</t>
  </si>
  <si>
    <t>2023年首善街办岳北村道路水泥硬化项目（一）</t>
  </si>
  <si>
    <t>二组水泥硬化道路长260米，宽3.5米，厚度为18厘米。</t>
  </si>
  <si>
    <t>通过项目实施，改善群众生产生活基础设施条件，为899户群众出行提供便利。</t>
  </si>
  <si>
    <t>2023年首善街办岳北村道路水泥硬化项目（二）</t>
  </si>
  <si>
    <t>三组水泥硬化道路长45米，宽4米，厚度为18厘米。</t>
  </si>
  <si>
    <t>2023年首善街办岳北村道路水泥硬化项目（三）</t>
  </si>
  <si>
    <t>水泥硬化四组道路长270米，宽3.5米，厚度为18厘米。</t>
  </si>
  <si>
    <t>2023年首善街办岳北村道路水泥硬化项目（四）</t>
  </si>
  <si>
    <t>水泥硬化道路：八组长35米，宽4.5米；八组长40米，宽4米。厚度均为18厘米。</t>
  </si>
  <si>
    <t>2023年首善街办通远村道路水泥硬化项目（一）</t>
  </si>
  <si>
    <t>水泥硬化六组道路：1.长80米，宽3米；2.长25米，宽3米；3.长218米，宽3.5米。厚度均为18厘米。</t>
  </si>
  <si>
    <t>通过项目实施，改善群众生产生活基础设施条件，为794户群众出行提供便利。</t>
  </si>
  <si>
    <t>2023年首善街办通远村道路水泥硬化项目（二）</t>
  </si>
  <si>
    <t>水泥硬化十一组道路：1.长198米，宽3.5米；2.长333米，宽3.5米；3.长107米，宽3.5米。厚度均为18厘米.</t>
  </si>
  <si>
    <t>2023年汤峪镇新联村道路水泥硬化项目</t>
  </si>
  <si>
    <t>新联村1组、10组，通组道路硬化长58米，宽度3.5米，厚度为18厘米。</t>
  </si>
  <si>
    <t>通过项目实施，改善群众生产生活基础设施条件，为235户群众出行提供便利。</t>
  </si>
  <si>
    <t>2023年汤峪镇郝口坡村道路水泥硬化项目</t>
  </si>
  <si>
    <t>硬化4组道路长395米，宽4米；硬化1组至羊讲村三组道路长470米，宽4米。厚度均为18厘米。</t>
  </si>
  <si>
    <t>通过项目实施，改善群众生产生活基础设施条件，为336户群众出行提供便利。</t>
  </si>
  <si>
    <t>2023年汤峪镇梁村村道路水泥硬化项目</t>
  </si>
  <si>
    <t>水泥硬化二组至屯庄一组道路长572米，宽3.5米；梁村三组至屯庄五组道路长146米，宽3.5米，厚度均为18厘米。</t>
  </si>
  <si>
    <t>梁  村</t>
  </si>
  <si>
    <t>通过项目实施，改善群众生产生活基础设施条件，为586户群众出行提供便利。</t>
  </si>
  <si>
    <t>2023年汤峪镇楼观塬村道路水泥硬化项目</t>
  </si>
  <si>
    <t>水泥硬化五组至八组道路长621米，宽4米，厚度为18厘米。</t>
  </si>
  <si>
    <t>通过项目实施，改善群众生产生活基础设施条件，为162户群众出行提供便利。</t>
  </si>
  <si>
    <t>2023年首善街道葫芦峪村道路水泥硬化项目</t>
  </si>
  <si>
    <t>六组长11米，宽5米；四组长15米，宽5米；四组长14米，宽4米；四组长45米，宽5米，厚度均为18cm。</t>
  </si>
  <si>
    <t>2023年横渠镇李魏村道路水泥硬化项目</t>
  </si>
  <si>
    <t>一组至河堤路北段道路长440米，宽5米，厚度均为18cm。</t>
  </si>
  <si>
    <t>李魏村</t>
  </si>
  <si>
    <t>通过项目实施，改善群众生产生活基础设施条件，为547户群众出行提供便利。</t>
  </si>
  <si>
    <t>2023年金渠镇红星村道路水泥硬化项目</t>
  </si>
  <si>
    <t>红星村三组广场通年第村四组，硬化长680米、宽度3.5米、厚18cm.</t>
  </si>
  <si>
    <t>红星村</t>
  </si>
  <si>
    <t>通过项目实施，改善群众生产生活基础设施条件，为633户群众出行提供便利。</t>
  </si>
  <si>
    <t>2023年槐芽镇西街村道路水泥硬化项目（三）</t>
  </si>
  <si>
    <t>七组长93米，宽4米；四组道路长55米，宽4米，厚度均为18厘米。</t>
  </si>
  <si>
    <t>2023年槐芽镇槐西村道路水泥硬化项目（三）</t>
  </si>
  <si>
    <t>四组通垃圾场道路，长490米，宽5米，厚18厘米。</t>
  </si>
  <si>
    <t>2023年槐芽镇槐西村道路水泥硬化项目（四）</t>
  </si>
  <si>
    <t>七组通康家庄道路长217米，宽3.5米；二组庙门至东照碑，长36米，宽5m。厚度均为18厘米。</t>
  </si>
  <si>
    <t>齐镇凉阁村2023年道路水泥硬化项目</t>
  </si>
  <si>
    <t>12组庄西段路，长170米，宽3.5米。厚度均为18厘米。</t>
  </si>
  <si>
    <t>通过项目实施，改善群众生产生活基础设施条件，为1010户群众出行提供便利。</t>
  </si>
  <si>
    <t>金渠镇八寨村2023年道路水泥硬化项目（三）</t>
  </si>
  <si>
    <t>四组通村委会道路长800米，宽4米。厚度均为18厘米。</t>
  </si>
  <si>
    <t>2023年常兴镇尧柳村道路水泥硬化项目（二）</t>
  </si>
  <si>
    <t>五组道路水泥硬化长208米，宽5米。厚度18CM。</t>
  </si>
  <si>
    <t>2023年年槐芽镇保安堡村道路硬化项目（三）</t>
  </si>
  <si>
    <t>新综合市场至污水处理厂道路水泥硬化长97米，宽度4米。厚度18CM。</t>
  </si>
  <si>
    <t>2023年槐芽镇红崖头村道路硬化项目（一）</t>
  </si>
  <si>
    <t>硬化二组至一组道路水泥硬化长267米，宽4米。厚度18CM。</t>
  </si>
  <si>
    <t>通过项目实施，改善群众生产生活基础设施条件，为778户群众出行提供便利。</t>
  </si>
  <si>
    <t>2023年槐芽镇红崖头村道路硬化项目（二）</t>
  </si>
  <si>
    <t>硬化三组村南至二组村东口道路水泥硬化长487米，宽4米。厚度18CM。</t>
  </si>
  <si>
    <t>2023年金渠镇田家寨村
道路水泥硬化项目（二）</t>
  </si>
  <si>
    <t>田家寨五组到宁渠村七组道路水泥硬化长476米，宽4米。厚度18CM。</t>
  </si>
  <si>
    <t>2023年金渠镇八寨村
道路水泥硬化项目（四）</t>
  </si>
  <si>
    <t>八寨村十二组至二组道路水泥硬化长690米，宽3.5米。厚度18CM。</t>
  </si>
  <si>
    <t>2023年齐镇党家寨村通村水泥硬化道路项目（二）</t>
  </si>
  <si>
    <t>党家摘村四组道路水泥硬化长565米，宽4米。厚度18CM。</t>
  </si>
  <si>
    <t>2023年营头镇第二坡村道路水泥硬化项目（二）</t>
  </si>
  <si>
    <t>第二坡村三组巷道道路水泥硬化长55米，宽2.5米；五组河下群众门前道路连接道路水泥硬化长43米，宽2.5米。厚度均为18CM。</t>
  </si>
  <si>
    <t>水泥硬化红河谷村15组（袁家大院）道路长149米，宽5米；长47米，宽5米；镇区道路硬化长398米，宽5米。厚度均为18厘米。</t>
  </si>
  <si>
    <t>基础设施改造提升带贫减贫</t>
  </si>
  <si>
    <t>通过项目实施，改善群众生产生活基础设施条件，为55户群众出行出行便利。</t>
  </si>
  <si>
    <t>水泥硬化原祁家村四组道路长142米，宽3.5米；长46米，路加宽1米；长219米、宽5米。厚度均为18厘米。</t>
  </si>
  <si>
    <t>水泥硬化郭何村一组道路长715米，宽3.5米，厚度为18厘米。</t>
  </si>
  <si>
    <t>2023年常兴镇北渭村道路硬化项目</t>
  </si>
  <si>
    <t>水泥硬化北渭村四组道路长138米，宽3.5米；长365米，宽3米；六组长256米，宽3.5米。厚度均为18厘米。</t>
  </si>
  <si>
    <t>通过项目的实施，提升产业基础设施条件，方便133户脱贫户和全村村民销售猕猴桃等农作物。</t>
  </si>
  <si>
    <t>2023年槐芽镇红崖头村道路水泥硬化项目</t>
  </si>
  <si>
    <t>水泥硬化红崖头村一组二排自留地至城东道路长515米，宽度3.5米，厚度为18厘米。</t>
  </si>
  <si>
    <t>2023年汤峪镇汤峪村道路水泥硬化项目</t>
  </si>
  <si>
    <t>水泥硬化汤峪村二组从南向北道路南一街长216米，宽3.5米；南二街长210米，宽4米；南三街长97米，宽5米；南四街长92米，宽5米。厚度均为18厘米。</t>
  </si>
  <si>
    <t>通过项目实施，改善群众生产生活基础设施条件，为128户579人脱贫户和全村村民群众发展产业奠定基础，方便群众出行问题。</t>
  </si>
  <si>
    <t>水泥硬化屈刘堡村一组道路村南槐汤路向东至汤惠渠桥长408米，宽3.5米，厚度为18厘米。</t>
  </si>
  <si>
    <t>通过项目实施，带动脱贫20户74人，全村230户，990人，方便生产生活。</t>
  </si>
  <si>
    <t>2023年汤峪镇梁村道路水泥硬化项目</t>
  </si>
  <si>
    <t>梁村五组：村西南向西长88米，宽3.5米；村南向东长120米，宽3.5米。厚度均为18厘米。</t>
  </si>
  <si>
    <t>梁 村</t>
  </si>
  <si>
    <t>2023年首善街办三寨村道路水泥硬化项目</t>
  </si>
  <si>
    <t>水泥硬化三寨村一组水塔南道路长160米，宽3.5米；长158米，宽3米；长170米，宽3米。厚度均为18厘米;十一组水塔主干路到铁家沟道路长275米，宽3.5米；铁家沟至东崖杜伟地头长190米，宽3.5米。厚度均为18厘米。</t>
  </si>
  <si>
    <t>通过项目的实施，提升产业基础设施条件，方便7户脱贫户及23户村民，共90亩地销售和作务猕猴桃等农作物。</t>
  </si>
  <si>
    <t>2023年齐镇齐西村道路水泥硬化项目</t>
  </si>
  <si>
    <t>水泥硬化齐西村四组道路长172米，宽3米；村委会东长92米，宽3米。厚度均为18厘米。</t>
  </si>
  <si>
    <t>通过项目实施，改善群众生产生活基础设施条件，为153户群众出行提供便利。</t>
  </si>
  <si>
    <r>
      <rPr>
        <sz val="12"/>
        <rFont val="仿宋_GB2312"/>
        <charset val="134"/>
      </rPr>
      <t>2023年齐镇</t>
    </r>
    <r>
      <rPr>
        <sz val="12"/>
        <rFont val="宋体"/>
        <charset val="134"/>
      </rPr>
      <t>凉</t>
    </r>
    <r>
      <rPr>
        <sz val="12"/>
        <rFont val="仿宋_GB2312"/>
        <charset val="134"/>
      </rPr>
      <t>阁道路水泥硬化项目</t>
    </r>
  </si>
  <si>
    <t>水泥硬化凉阁村四组道路长355米，宽4米；长200米，宽3.5米。厚度均为18厘米。</t>
  </si>
  <si>
    <t>通过项目实施，改善群众生产生活基础设施条件，为124户群众出行提供便利。</t>
  </si>
  <si>
    <t>庙门西至槐红斌地南头：长160米，宽4米；张建军北地头至黄家村地界：长380米，宽4米；何雄娃房东至何雄娃房后南北：长60米，宽4米。厚度均为18厘米。</t>
  </si>
  <si>
    <t>通过项目实施，改善群众生产生活基础设施条件，为529户群众出行提供便利。</t>
  </si>
  <si>
    <t>2.通生产用电</t>
  </si>
  <si>
    <t>3.通生活用电</t>
  </si>
  <si>
    <t>4.光纤宽带接入</t>
  </si>
  <si>
    <t>5.产业路</t>
  </si>
  <si>
    <t>2023年首善街办三和村80亩猕猴桃示范园产业路硬化项目</t>
  </si>
  <si>
    <t>水泥硬化三组产业路长562米,宽4米，厚度为18厘米。</t>
  </si>
  <si>
    <t>三和村</t>
  </si>
  <si>
    <t>通过项目的实施，提升产业基础设施条件，方便94户脱贫户和全村村民销售、作务猕猴桃等农作物。</t>
  </si>
  <si>
    <t>2023年首善街办王长官寨村250亩猕猴桃示范园产业路硬化项目</t>
  </si>
  <si>
    <t>水泥硬化二组产业路长760米，宽4米，厚度为18厘米。</t>
  </si>
  <si>
    <t>通过项目的实施，方便109户脱贫户和全村村民销售、作务猕猴桃等农作物。</t>
  </si>
  <si>
    <t>2023年首善街办三寨村90亩猕猴桃示范园产业路硬化项目</t>
  </si>
  <si>
    <t>水泥硬化五组产业路长150米，宽3.5米，厚度为18厘米。</t>
  </si>
  <si>
    <t>通过项目的实施，提升产业基础设施条件，方便136户脱贫户和全村村民销售、作务猕猴桃等农作物。</t>
  </si>
  <si>
    <t>2023年首善街办通远村200亩大樱桃示范园产业路硬化项目</t>
  </si>
  <si>
    <t>水泥硬化一组产业路长488米，宽4米，厚度为18厘米。</t>
  </si>
  <si>
    <t>通过项目的实施，提升产业基础设施条件，方便74户脱贫户和全村村民销售、作务大樱桃等农作物。</t>
  </si>
  <si>
    <t>2023年齐镇齐西村115亩猕猴桃示范园产业路硬化项目</t>
  </si>
  <si>
    <t>水泥硬化四组产业路长880米，宽4米，厚度为18厘米。</t>
  </si>
  <si>
    <t>通过项目的实施，提升产业基础设施条件，方便14户脱贫户和全村村民销售、作务猕猴桃等农作物。</t>
  </si>
  <si>
    <t>2023年齐镇凉阁村85亩猕猴桃示范园产业路硬化项目</t>
  </si>
  <si>
    <t>水泥硬化四组产业路长595米（其中：长395米，宽4米；长200米，宽3.5米），厚度均为18厘米。</t>
  </si>
  <si>
    <t>通过项目的实施，提升产业基础设施条件，方便78户脱贫户和全村村民销售、作务猕猴桃等农作物。</t>
  </si>
  <si>
    <t>2023年齐镇三星村63亩猕猴桃示范园产业路硬化项目</t>
  </si>
  <si>
    <t>水泥硬化八组产业路长465米，宽4米，厚度为18厘米。</t>
  </si>
  <si>
    <t>通过项目的实施，提升产业基础设施条件，方便93户脱贫户和全村村民销售、作务猕猴桃等农作物。</t>
  </si>
  <si>
    <t>2023年齐镇官亭村56亩猕猴桃示范园产业路硬化项目</t>
  </si>
  <si>
    <t>水泥硬化产业路长699米，宽3.5米，厚度为18厘米。</t>
  </si>
  <si>
    <t>2023年金渠镇河底村230亩猕猴桃示范园产业路硬化项目</t>
  </si>
  <si>
    <t>水泥硬化5组环形产业路长2215米，宽4米，厚度为18厘米。</t>
  </si>
  <si>
    <t>通过项目的实施，提升产业基础设施条件，方便18户脱贫户和全村村民销售、作务猕猴桃等农作物。</t>
  </si>
  <si>
    <t>2023年金渠镇八寨村300亩猕猴桃示范园产业路硬化项目</t>
  </si>
  <si>
    <t>水泥硬化三组产业路长1500米，宽4米，厚度18厘米。</t>
  </si>
  <si>
    <t>通过项目的实施，提升产业基础设施条件，方便73户脱贫户和全村村民销售、作务猕猴桃等农作物。</t>
  </si>
  <si>
    <t>2023年常兴镇郭何村650亩猕猴桃示范园产业路硬化项目</t>
  </si>
  <si>
    <t>水泥硬化三、四组陵园西生产路组长480米、宽4米；五至六组生产路520米、宽4米；二组场面生产路320米、宽4米。厚度均为18厘米。</t>
  </si>
  <si>
    <t>通过项目的实施，提升产业基础设施条件，方便80户脱贫户和全村村民销售、作务猕猴桃等农作物。</t>
  </si>
  <si>
    <t>2023年常兴镇渭滨新村830亩猕猴桃示范园产业路硬化项目</t>
  </si>
  <si>
    <t>水泥硬化生产道路：五组（长500米宽4米）；6组（长400米宽4米）；7组（长450米宽4米）；8组（长300米宽4米）；9组（长470米宽4米）；10组（长430米宽4米）；11组（长480米宽4米)，厚度均为18厘米。</t>
  </si>
  <si>
    <t>通过项目的实施，提升产业基础设施条件，方便154户脱贫户和全村村民销售、作务猕猴桃等农作物。</t>
  </si>
  <si>
    <t>2023年常兴镇武安新村1230亩猕猴桃示范园产业路硬化项目</t>
  </si>
  <si>
    <t>水泥硬化五组生产路150米，宽度4米；一、二组（中线）北洼生产路长500米，宽度4米；三、四组关坟生产路硬化200米，宽度4米；三、四组高速路南生产路硬化300米，宽度4米； 三组中线北生产路硬化300米，宽度4米；高铁生产路800米，宽度4米。厚度均为18厘米。</t>
  </si>
  <si>
    <t>2023年常兴镇汶家滩村350亩猕猴桃示范园产业路硬化项目</t>
  </si>
  <si>
    <t>水泥硬化4组田间道路，长490米宽3.5米；7组和9组田间道路1300米，宽3.5米；3组井房田间道路100米宽3米。厚度均为18厘米。</t>
  </si>
  <si>
    <t>通过项目的实施，提升产业基础设施条件，方便63户脱贫户和全村村民销售、作务猕猴桃等农作物。</t>
  </si>
  <si>
    <t>2023年常兴镇尧柳村230亩葡萄示范园产业路建设项目</t>
  </si>
  <si>
    <t>水泥硬化8、9组老官路1000米、宽4.5米。厚度为18厘米。</t>
  </si>
  <si>
    <t>通过项目的实施，提升产业基础设施条件，方便60户脱贫户和全村村民销售、作务葡萄等农作物。</t>
  </si>
  <si>
    <t>2023年眉县常兴镇北渭村645亩猕猴桃示范园产业路硬化项目</t>
  </si>
  <si>
    <t>水泥硬化一组至四组、六组产业路长1579米，宽3.5米；四组产业路长845米，宽4米；厚度均为18厘米。</t>
  </si>
  <si>
    <t>2023年槐芽镇肖里沟村1230亩猕猴桃示范园产业路建设项目</t>
  </si>
  <si>
    <t>水泥硬化一至五组产业路长1050米，宽4.5米，六组产业路长250米，宽3.5米，厚度均为18厘米。</t>
  </si>
  <si>
    <t>通过项目的实施，提升产业基础设施条件，方便55户脱贫户和全村村民销售、作务猕猴桃等农作物。</t>
  </si>
  <si>
    <t>2023年槐芽镇柿林村120亩猕猴桃示范园产业路建设项目</t>
  </si>
  <si>
    <t>水泥硬化310国道至1组塬上产业路长586米，宽4米，厚18厘米。</t>
  </si>
  <si>
    <t>通过项目的实施，提升产业基础设施条件，方便6户脱贫户和全村村民销售、作务猕猴桃等农作物。</t>
  </si>
  <si>
    <t>2023年槐芽镇红崖头村393亩猕猴桃示范园产业路建设项目</t>
  </si>
  <si>
    <t>水泥硬化汤槐路至屯庄畔产业路长240米，村中心路至公墓地长635米，宽度均为4米。厚度均为18厘米。</t>
  </si>
  <si>
    <t>通过项目的实施，提升产业基础设施条件，方便10户脱贫户和全村村民销售、作务猕猴桃等农作物。</t>
  </si>
  <si>
    <t>2023年槐芽镇红崖头村380亩猕猴桃示范园产业路建设项目</t>
  </si>
  <si>
    <t>水泥硬化村东头至村主干路长530米、村主干路至二组畔长280米，宽度均为4米。厚度均为18厘米。</t>
  </si>
  <si>
    <t>2023年槐芽镇西街村480亩猕猴桃示范园产业路建设项目</t>
  </si>
  <si>
    <t>水泥硬化4.5.6组河滩主干道路路长960米，宽4.5米，厚度为18厘米。</t>
  </si>
  <si>
    <t>通过项目的实施，提升产业基础设施条件，方便15户脱贫户和全村村民销售、作务猕猴桃等农作物。</t>
  </si>
  <si>
    <t>2023年槐芽镇保安堡村264亩猕猴桃示范园产业路建设项目</t>
  </si>
  <si>
    <t>水泥硬化二组产业路长280米，宽4.5米；八组长240米，宽4.5米；十组长290米，宽4.5米，厚度均为18厘米。</t>
  </si>
  <si>
    <t>通过项目的实施，提升产业基础设施条件，方便20户脱贫户和全村村民销售、作务猕猴桃等农作物。</t>
  </si>
  <si>
    <t>2023年营头镇红河谷村64亩猕猴桃示范园产业路硬化项目</t>
  </si>
  <si>
    <t>一组产业路硬化长953米，宽3.5米；十七组产业路硬化长1497米，宽3.5米；厚度均为18厘米。</t>
  </si>
  <si>
    <t>通过项目的实施，提升产业基础设施条件，方便35户脱贫户和全村村民销售、作务猕猴桃等农作物。</t>
  </si>
  <si>
    <t>2023年营头镇新河村57亩猕猴桃示范园产业路硬化项目</t>
  </si>
  <si>
    <t>水泥硬化六组产业路长400米，宽3.5米，厚度为18厘米。</t>
  </si>
  <si>
    <t>通过项目的实施，提升产业基础设施条件，方便17户脱贫户和全村村民销售、作务猕猴桃等农作物。</t>
  </si>
  <si>
    <t>2023年营头镇营头村216亩猕猴桃示范园产业路硬化项目</t>
  </si>
  <si>
    <t>水泥硬化1组产业路长74米，宽4米；2组产业路长449米，宽3.5米。厚度均为18厘米。</t>
  </si>
  <si>
    <t>通过项目的实施，提升产业基础设施条件，方便37户脱贫户和全村村民销售、作务猕猴桃等农作物。</t>
  </si>
  <si>
    <t>2023年营头镇万霞村106亩猕猴桃示范园产业路硬化项目</t>
  </si>
  <si>
    <t>水泥硬化一组产业路长520米，宽4米，厚度为18厘米。</t>
  </si>
  <si>
    <t>通过项目的实施，提升产业基础设施条件，方便22户脱贫户和全村村民销售、作务猕猴桃等农作物。</t>
  </si>
  <si>
    <t>2023年营头镇万霞村116亩猕猴桃示范园产业路硬化项目</t>
  </si>
  <si>
    <t>水泥硬化二组产业路长720米，宽3.5米，厚度为18厘米。</t>
  </si>
  <si>
    <t>2023年营头镇万霞村90亩猕猴桃示范园产业路硬化项目</t>
  </si>
  <si>
    <t>水泥硬化五组产业路长260米，宽3.5米，厚度为18厘米。</t>
  </si>
  <si>
    <t>通过项目的实施，提升产业基础设施条件，方便26户脱贫户和全村村民销售、作务猕猴桃等农作物。</t>
  </si>
  <si>
    <t>2023年营头镇万霞村121亩猕猴桃示范园产业路硬化项目</t>
  </si>
  <si>
    <t>水泥硬化九组产业路长830米，宽3.5米，厚度为18厘米。</t>
  </si>
  <si>
    <t>通过项目的实施，提升产业基础设施条件，方便9户脱贫户和全村村民销售、作务猕猴桃等农作物。</t>
  </si>
  <si>
    <t>2023年营头镇黄家村230亩猕猴桃示范园产业路硬化项目</t>
  </si>
  <si>
    <t>水泥硬化4条产业路长共计1300米，宽4米，厚度为18厘米。</t>
  </si>
  <si>
    <t>2023年汤峪镇新联村120亩猕猴桃示范园产业路硬化项目</t>
  </si>
  <si>
    <t>水泥硬化十一组产业路长510米，宽4米，厚度为18厘米。</t>
  </si>
  <si>
    <t>通过项目的实施，提升产业基础设施条件，方便109户脱贫户和全村村民销售、作务猕猴桃等农作物。</t>
  </si>
  <si>
    <t>2023年汤峪镇八庄村300亩草莓和樱桃示范园产业路硬化项目</t>
  </si>
  <si>
    <t>水泥硬化八组产业路长600米，宽度4米，厚度为18厘米。</t>
  </si>
  <si>
    <t>八庄村</t>
  </si>
  <si>
    <t>通过项目的实施，提升产业基础设施条件，方便43户脱贫户和全村村民销售、作务草莓和樱桃等农作物。</t>
  </si>
  <si>
    <t>2023年汤峪镇汤峪村580亩猕猴桃示范园产业路硬化项目</t>
  </si>
  <si>
    <t>水泥硬化九组产业路长2640米，宽4米，厚度为18厘米。</t>
  </si>
  <si>
    <t>通过项目的实施，提升产业基础设施条件，方便214户脱贫户和全村村民销售、作务猕猴桃等农作物。</t>
  </si>
  <si>
    <t>2023年汤峪镇屈刘堡村350亩猕猴桃示范园产业路硬化项目</t>
  </si>
  <si>
    <t>水泥硬化八组至梁村一组产业路长800米，宽度4米，厚度为18厘米。</t>
  </si>
  <si>
    <t>通过项目实施，提升产业基础设施条件，方便86户脱贫户和全村村民销售、作务猕猴桃等农作物。</t>
  </si>
  <si>
    <t>2023年汤峪镇汤峪村420亩猕猴桃示范园产业路拓宽硬化项目</t>
  </si>
  <si>
    <t>水泥硬化九组产业路长800米，拓宽1.5米，厚度为18厘米。</t>
  </si>
  <si>
    <t>2023年汤峪镇豆家河村620亩猕猴桃示范园产业路硬化项目</t>
  </si>
  <si>
    <t>水泥硬化二组产业路长420米，宽度为4米，厚度为18厘米。</t>
  </si>
  <si>
    <t>通过项目的实施，提升产业基础设施条件，方便85户脱贫户和全村村民销售、作务猕猴桃等农作物。</t>
  </si>
  <si>
    <t>2023年横渠镇土岭村150亩猕猴桃示范园产业路硬化项目</t>
  </si>
  <si>
    <t>水泥硬化一组、二组产业路长1360米，宽4.5米，厚度为18厘米。</t>
  </si>
  <si>
    <t>2023年横渠镇河滩村130亩猕猴桃示范园产业路硬化项目</t>
  </si>
  <si>
    <t>水泥硬化二组、六组、七组产业路长2140米，宽4米，厚度为18厘米。</t>
  </si>
  <si>
    <t>河滩村</t>
  </si>
  <si>
    <t>6.其他</t>
  </si>
  <si>
    <t>2023年常兴镇郭何村街道排污及污水处理项目</t>
  </si>
  <si>
    <t>郭何村四组街道扩宽需增设排污管道及设施：①20波纹管1100米；②30水泥管650米； ③污水井57套； ④人工湿地修复312平方米；⑤600立方米化粪池 1个。
郭何村五组、六组街道扩宽需增设排污管道及设施：①20波纹管1984米；②30水泥管170米；③污水井每套62套；④600立方米化粪池1个。</t>
  </si>
  <si>
    <t>县生态环境局</t>
  </si>
  <si>
    <t>张建华</t>
  </si>
  <si>
    <t>0917—5549396</t>
  </si>
  <si>
    <t>通过项目实施，彻底解决常兴镇郭何村雨污分流收集，使1684人免受涝灾，使郭何村排污设施全面发挥作用，为乡村振兴奠定基础。</t>
  </si>
  <si>
    <t>2023年横渠镇文谢村污水排放设施及人工湿地修复项目</t>
  </si>
  <si>
    <t>铺设排水管网3000米，600MM水泥管道505根，排污渠50×50加盖板1500米，清淤沙井5座。1200平方米人工湿地清淤，200米管网修复，设施更换。</t>
  </si>
  <si>
    <t>通过项目实施，彻底解决横大路雨水和污水收集，使979人生活得到全面改善，使文谢村排污设施全面发挥作用，为乡村振兴奠定基础。</t>
  </si>
  <si>
    <t>眉县横渠镇文谢村道路2023年中央财政以工代赈项目</t>
  </si>
  <si>
    <t>横渠至大镇路扩宽改造1400米（道路硬化2100平方米；路肩混凝土挡墙1400米）；生产路硬化2700米(宽度4.5米,厚度18厘米）。</t>
  </si>
  <si>
    <t>通过项目实施，改善基础设施条件，为全村21户脱贫户62人和1888名村民群众发展产业巩固脱贫成果增收致富奠定基础，方便群众出行。</t>
  </si>
  <si>
    <t>眉县槐芽镇2023年中央财政以工代赈项目</t>
  </si>
  <si>
    <t>硬化槐西村村内一、二、三、四、七、九、十组人行步道7.3公里，宽1.3米；硬化清赵路1.3公里，宽4.5米；槐西村二、三、四组埋设排水管网5800米，布设观察井60个；十二组新修排水渠道1100米。</t>
  </si>
  <si>
    <t>通过项目实施，改善基础设施条件，为全村42户脱贫户86人和4378名村民群众发展产业增收致富奠定基础，方便群众出行。</t>
  </si>
  <si>
    <t>2023年常兴镇常兴村田间水利设施维修改造项目</t>
  </si>
  <si>
    <t>更换五组机井泵管4台（套）。</t>
  </si>
  <si>
    <t>通过项目实施，改善基础设施条件，为94户365人脱贫户和全村村民群众发展产业奠定基础，方便群众田间种植灌溉问题。</t>
  </si>
  <si>
    <t>2023年齐镇官亭村农田灌溉渠道建设项目</t>
  </si>
  <si>
    <t>新修30U型渠320米，50U型渠1500米，70U型渠80米，配套U型渠斗门6个。</t>
  </si>
  <si>
    <t>通过项目实施，改善产业基础设施条件，为111户脱贫户和群众解决农业灌溉问题，增加收入。</t>
  </si>
  <si>
    <t>2023年齐镇齐镇村农田灌溉渠道建设项目</t>
  </si>
  <si>
    <t>新修3组60U型渠(0.6×0.6米)750米。</t>
  </si>
  <si>
    <t>2023年营头镇新河村灌溉渠项目</t>
  </si>
  <si>
    <t>铺设原新寨小学至3组老庄基向北灌溉渠管道5500米及出水桩140个。</t>
  </si>
  <si>
    <t>通过项目实施，改善产业基础设施条件，为9户脱贫户和群众解决农业灌溉问题，增加收入。</t>
  </si>
  <si>
    <t>2023年营头镇营头村灌溉管网改造提升项目</t>
  </si>
  <si>
    <t>铺设农田灌溉管网750m：营头村八组后头渠路口至老中学铺设农田灌溉管网750m，PP材质，110管；安装水桩25个。</t>
  </si>
  <si>
    <t>通过项目实施，改善产业基础设施条件，为58户脱贫户和群众解决农业灌溉问题，增加收入。</t>
  </si>
  <si>
    <t>2023年汤峪镇小法仪村蓄水池建设项目</t>
  </si>
  <si>
    <t>维修1、2组原农田灌溉蓄水池一处，水泥硬化2300平方米，3组新建农田灌溉蓄水池及配套抽水设施。</t>
  </si>
  <si>
    <t>通过项目实施，改善产业基础设施条件，为32户脱贫户和群众解决农业灌溉问题，增加收入。</t>
  </si>
  <si>
    <t>2023年汤峪镇屯庄村农灌水渠建设项目</t>
  </si>
  <si>
    <t>铺设渠道（U形渠）：2组张金怀门前至凤北桥850米；1组蒲安娃门前至东沟610米；1组杨乃明至东大渠350米，口径均为50cm。</t>
  </si>
  <si>
    <t>屯庄村</t>
  </si>
  <si>
    <t>通过项目实施，改善产业基础设施条件，为30户脱贫户和群众解决农业灌溉问题，增加收入。</t>
  </si>
  <si>
    <t>2023年横渠镇豆家堡村农田灌溉及机井维修项目</t>
  </si>
  <si>
    <t>豆家堡村1-8组铺设农灌管网2000米，安装出水桩300个，机井维修及配套设施。</t>
  </si>
  <si>
    <t>2023年横渠镇曹梁村农田灌溉管道及出水桩维修项目</t>
  </si>
  <si>
    <t>12个小组铺设管道共计2200米，出水桩55个。</t>
  </si>
  <si>
    <t>通过项目实施，改善产业基础设施条件，为145户脱贫户和群众解决农业灌溉问题，增加收入。</t>
  </si>
  <si>
    <t>2023年横渠镇河滩村农田灌基础设施项目</t>
  </si>
  <si>
    <t>三组低压暗管4800米，出水桩100个；四、五组低压暗管米4800米，出水桩100个。</t>
  </si>
  <si>
    <t>通过项目实施，改善产业基础设施条件，为45户脱贫户和群众解决农业灌溉问题，增加收入。</t>
  </si>
  <si>
    <t>汤峪镇2023年楼观塬村、汤峪村街区人居环境整治提升项目</t>
  </si>
  <si>
    <r>
      <rPr>
        <sz val="12"/>
        <rFont val="仿宋_GB2312"/>
        <charset val="134"/>
      </rPr>
      <t>建设可回收物收集站6座，采购6m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侧挂桶式垃圾转运车3辆，采购城市分类垃圾箱200套，采购6m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钢制钢制垃圾收集箱20套，采购带轮式容积240升普通垃圾桶2000个,垃圾转运车、环卫工人工作辅助工具400套。</t>
    </r>
  </si>
  <si>
    <t>楼观塬村
汤峪村</t>
  </si>
  <si>
    <t>县城市管理执法局</t>
  </si>
  <si>
    <t>卢永周</t>
  </si>
  <si>
    <t>0917—5542620</t>
  </si>
  <si>
    <t>环境改善提升带贫减贫
开发公益岗位带贫减贫</t>
  </si>
  <si>
    <t>通过项目实施，提升了两个村和镇区农村公共基础设施，建立完善了垃圾收集、转运制度，不断提升村组管理能力，改善居民人居环境，带动居民树立良好的人居环境意识，增强人民群众幸福指数和满意度。</t>
  </si>
  <si>
    <t>眉县2022年易地扶贫搬迁债券利息项目</t>
  </si>
  <si>
    <t>2022年易地扶贫搬迁领域内一般债券省级承担贴息资金24.961万元。</t>
  </si>
  <si>
    <t>县财政局</t>
  </si>
  <si>
    <t>卫增科</t>
  </si>
  <si>
    <t>0917—5542296</t>
  </si>
  <si>
    <t>利息偿还带贫减贫</t>
  </si>
  <si>
    <r>
      <rPr>
        <sz val="12"/>
        <rFont val="仿宋_GB2312"/>
        <charset val="134"/>
      </rPr>
      <t>通过项目实施，清还易地扶贫搬迁地方政府债</t>
    </r>
    <r>
      <rPr>
        <sz val="12"/>
        <rFont val="宋体"/>
        <charset val="134"/>
      </rPr>
      <t>劵</t>
    </r>
    <r>
      <rPr>
        <sz val="12"/>
        <rFont val="仿宋_GB2312"/>
        <charset val="134"/>
      </rPr>
      <t>利息。</t>
    </r>
  </si>
  <si>
    <t>2023年槐芽镇红崖头村农田水利设施建设项目</t>
  </si>
  <si>
    <t>铺设五组φ110型暗管600米。安装6个出水桩。</t>
  </si>
  <si>
    <t>通过项目实施，改善产业基础设施条件，为13户脱贫户和群众解决农业灌溉问题，增加收入。</t>
  </si>
  <si>
    <t>2023年眉县汤峪镇梁村七组农业灌溉设施建设项目</t>
  </si>
  <si>
    <t>在七组修建一座容量100立方米的蓄水池，铺设低压暗管18000米，安装出水桩735个，（其中160#管道2000米，配套出水桩85个；110#管道16000米，配套出水桩650个），安装大阀门3个，小阀门10个。</t>
  </si>
  <si>
    <t>通过项目实施，为梁村七组123户517人解决农田灌溉难问题。</t>
  </si>
  <si>
    <t>2023年眉县实用性村庄规划编制项目</t>
  </si>
  <si>
    <t>编制18个行政村实用性村庄规划。</t>
  </si>
  <si>
    <t>全  县</t>
  </si>
  <si>
    <t>县自然资源局</t>
  </si>
  <si>
    <t>李兴民</t>
  </si>
  <si>
    <t>0917-5542137</t>
  </si>
  <si>
    <t>规划编制
带贫减贫</t>
  </si>
  <si>
    <t>通过项目实施，实现村庄建设发展有目标，国土空间用途管制有依据，产业发展有空间，生态环境有管控，自然景观和历史文化遗产有保护的乡村空间规划体系。</t>
  </si>
  <si>
    <t>十二、村公共服务</t>
  </si>
  <si>
    <t>1.规划保留的村小学改造</t>
  </si>
  <si>
    <t>2.标准化卫生室</t>
  </si>
  <si>
    <t>3.幼儿园建设</t>
  </si>
  <si>
    <t>4.村级文化活动广场</t>
  </si>
  <si>
    <t>十三、项目管理费</t>
  </si>
  <si>
    <t>2023年项目管理费项目</t>
  </si>
  <si>
    <t>2023年财政衔接资金项目管理费。</t>
  </si>
  <si>
    <t>项目管理巩固提升</t>
  </si>
  <si>
    <t>通过使用项目管理费，规范项目流程管理，做好项目实施保障工作。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</si>
</sst>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General&quot;万&quot;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2"/>
      <name val="黑体"/>
      <charset val="134"/>
    </font>
    <font>
      <sz val="12"/>
      <name val="仿宋"/>
      <charset val="134"/>
    </font>
    <font>
      <sz val="12"/>
      <name val="Arial"/>
      <charset val="134"/>
    </font>
    <font>
      <sz val="11"/>
      <name val="等线"/>
      <charset val="134"/>
      <scheme val="minor"/>
    </font>
    <font>
      <sz val="28"/>
      <name val="方正小标宋简体"/>
      <charset val="134"/>
    </font>
    <font>
      <sz val="14"/>
      <name val="仿宋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6" fillId="0" borderId="1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0" borderId="1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1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3" fillId="24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3" fillId="31" borderId="0" applyNumberFormat="false" applyBorder="false" applyAlignment="false" applyProtection="false">
      <alignment vertical="center"/>
    </xf>
    <xf numFmtId="0" fontId="30" fillId="32" borderId="19" applyNumberFormat="false" applyAlignment="false" applyProtection="false">
      <alignment vertical="center"/>
    </xf>
    <xf numFmtId="0" fontId="19" fillId="14" borderId="14" applyNumberFormat="false" applyAlignment="false" applyProtection="false">
      <alignment vertical="center"/>
    </xf>
    <xf numFmtId="0" fontId="21" fillId="17" borderId="17" applyNumberFormat="false" applyAlignment="false" applyProtection="false">
      <alignment vertical="center"/>
    </xf>
    <xf numFmtId="0" fontId="0" fillId="0" borderId="0">
      <alignment vertical="center"/>
    </xf>
    <xf numFmtId="0" fontId="18" fillId="0" borderId="13" applyNumberFormat="false" applyFill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0" fillId="11" borderId="12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8" fillId="0" borderId="0"/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>
      <alignment vertical="center"/>
    </xf>
    <xf numFmtId="49" fontId="3" fillId="0" borderId="0" xfId="0" applyNumberFormat="true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left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left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 applyProtection="true">
      <alignment horizontal="center" vertical="center" wrapText="true"/>
      <protection locked="fals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16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>
      <alignment vertical="center"/>
    </xf>
    <xf numFmtId="0" fontId="1" fillId="0" borderId="7" xfId="0" applyFont="true" applyFill="true" applyBorder="true" applyAlignment="true">
      <alignment horizontal="center" vertical="center" wrapText="true"/>
    </xf>
    <xf numFmtId="0" fontId="1" fillId="0" borderId="8" xfId="0" applyFont="true" applyFill="true" applyBorder="true" applyAlignment="true">
      <alignment horizontal="center" vertical="center" wrapText="true"/>
    </xf>
    <xf numFmtId="0" fontId="1" fillId="0" borderId="9" xfId="0" applyFont="true" applyFill="true" applyBorder="true" applyAlignment="true">
      <alignment horizontal="center" vertical="center" wrapText="true"/>
    </xf>
    <xf numFmtId="0" fontId="7" fillId="0" borderId="1" xfId="16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0" fontId="1" fillId="0" borderId="10" xfId="0" applyFont="true" applyFill="true" applyBorder="true" applyAlignment="true">
      <alignment horizontal="center" vertical="center" wrapText="true"/>
    </xf>
    <xf numFmtId="0" fontId="1" fillId="0" borderId="1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left" vertical="center" wrapText="true"/>
      <protection locked="fals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/>
    </xf>
    <xf numFmtId="49" fontId="7" fillId="0" borderId="1" xfId="0" applyNumberFormat="true" applyFont="true" applyFill="true" applyBorder="true" applyAlignment="true">
      <alignment vertical="center" wrapText="true"/>
    </xf>
    <xf numFmtId="0" fontId="7" fillId="0" borderId="1" xfId="31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7" fillId="0" borderId="1" xfId="36" applyFont="true" applyFill="true" applyBorder="true" applyAlignment="true">
      <alignment horizontal="center" vertical="center" wrapText="true"/>
    </xf>
    <xf numFmtId="0" fontId="7" fillId="0" borderId="1" xfId="1" applyFont="true" applyFill="true" applyBorder="true" applyAlignment="true">
      <alignment horizontal="center" vertical="center" wrapText="true"/>
    </xf>
  </cellXfs>
  <cellStyles count="54">
    <cellStyle name="常规" xfId="0" builtinId="0"/>
    <cellStyle name="常规 7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常规 4" xfId="16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2 2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常规 7" xfId="36"/>
    <cellStyle name="链接单元格" xfId="37" builtinId="24"/>
    <cellStyle name="60% - 强调文字颜色 1" xfId="38" builtinId="32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09"/>
  <sheetViews>
    <sheetView tabSelected="1" zoomScale="75" zoomScaleNormal="75" workbookViewId="0">
      <selection activeCell="A1" sqref="A1:AI1"/>
    </sheetView>
  </sheetViews>
  <sheetFormatPr defaultColWidth="6.87962962962963" defaultRowHeight="16.2"/>
  <cols>
    <col min="1" max="1" width="13.5925925925926" style="5" customWidth="true"/>
    <col min="2" max="2" width="20.7777777777778" style="6" customWidth="true"/>
    <col min="3" max="3" width="41.9537037037037" style="3" customWidth="true"/>
    <col min="4" max="4" width="9" style="3" customWidth="true"/>
    <col min="5" max="5" width="9.5" style="3" customWidth="true"/>
    <col min="6" max="6" width="8.5" style="3" customWidth="true"/>
    <col min="7" max="7" width="17.3333333333333" style="3" customWidth="true"/>
    <col min="8" max="8" width="8.48148148148148" style="3" customWidth="true"/>
    <col min="9" max="9" width="18.9814814814815" style="3" customWidth="true"/>
    <col min="10" max="10" width="13.2685185185185" style="3" customWidth="true"/>
    <col min="11" max="11" width="12.9537037037037" style="3" customWidth="true"/>
    <col min="12" max="14" width="5.71296296296296" style="3" customWidth="true"/>
    <col min="15" max="15" width="14.3518518518519" style="3" customWidth="true"/>
    <col min="16" max="16" width="12.3425925925926" style="3" customWidth="true"/>
    <col min="17" max="23" width="8.62962962962963" style="3" customWidth="true"/>
    <col min="24" max="24" width="8.12962962962963" style="3" customWidth="true"/>
    <col min="25" max="29" width="7.62962962962963" style="3" customWidth="true"/>
    <col min="30" max="33" width="8.01851851851852" style="3" customWidth="true"/>
    <col min="34" max="34" width="10.037037037037" style="3" customWidth="true"/>
    <col min="35" max="35" width="29.6388888888889" style="3" customWidth="true"/>
    <col min="36" max="36" width="17.3148148148148" style="3" customWidth="true"/>
    <col min="37" max="265" width="8" style="3" customWidth="true"/>
    <col min="266" max="16384" width="6.87962962962963" style="3"/>
  </cols>
  <sheetData>
    <row r="1" ht="41.1" customHeight="true" spans="1:35">
      <c r="A1" s="7" t="s">
        <v>0</v>
      </c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="1" customFormat="true" ht="35" customHeight="true" spans="1:36">
      <c r="A2" s="9" t="s">
        <v>1</v>
      </c>
      <c r="B2" s="10" t="s">
        <v>2</v>
      </c>
      <c r="C2" s="10" t="s">
        <v>3</v>
      </c>
      <c r="D2" s="10" t="s">
        <v>4</v>
      </c>
      <c r="E2" s="10"/>
      <c r="F2" s="10" t="s">
        <v>5</v>
      </c>
      <c r="G2" s="10" t="s">
        <v>6</v>
      </c>
      <c r="H2" s="25" t="s">
        <v>7</v>
      </c>
      <c r="I2" s="25" t="s">
        <v>8</v>
      </c>
      <c r="J2" s="28" t="s">
        <v>9</v>
      </c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34"/>
      <c r="X2" s="10" t="s">
        <v>10</v>
      </c>
      <c r="Y2" s="10" t="s">
        <v>11</v>
      </c>
      <c r="Z2" s="10" t="s">
        <v>12</v>
      </c>
      <c r="AA2" s="10" t="s">
        <v>13</v>
      </c>
      <c r="AB2" s="10" t="s">
        <v>14</v>
      </c>
      <c r="AC2" s="10" t="s">
        <v>15</v>
      </c>
      <c r="AD2" s="10" t="s">
        <v>16</v>
      </c>
      <c r="AE2" s="10"/>
      <c r="AF2" s="35" t="s">
        <v>17</v>
      </c>
      <c r="AG2" s="39"/>
      <c r="AH2" s="10" t="s">
        <v>18</v>
      </c>
      <c r="AI2" s="10" t="s">
        <v>19</v>
      </c>
      <c r="AJ2" s="10" t="s">
        <v>20</v>
      </c>
    </row>
    <row r="3" s="1" customFormat="true" ht="40" customHeight="true" spans="1:36">
      <c r="A3" s="9"/>
      <c r="B3" s="10"/>
      <c r="C3" s="10"/>
      <c r="D3" s="10" t="s">
        <v>21</v>
      </c>
      <c r="E3" s="10" t="s">
        <v>22</v>
      </c>
      <c r="F3" s="10"/>
      <c r="G3" s="10"/>
      <c r="H3" s="26"/>
      <c r="I3" s="26"/>
      <c r="J3" s="25" t="s">
        <v>23</v>
      </c>
      <c r="K3" s="10" t="s">
        <v>24</v>
      </c>
      <c r="L3" s="10"/>
      <c r="M3" s="10"/>
      <c r="N3" s="10"/>
      <c r="O3" s="10"/>
      <c r="P3" s="10" t="s">
        <v>25</v>
      </c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36"/>
      <c r="AG3" s="40"/>
      <c r="AH3" s="10"/>
      <c r="AI3" s="10"/>
      <c r="AJ3" s="10"/>
    </row>
    <row r="4" s="1" customFormat="true" ht="65" customHeight="true" spans="1:36">
      <c r="A4" s="9"/>
      <c r="B4" s="10"/>
      <c r="C4" s="10"/>
      <c r="D4" s="10"/>
      <c r="E4" s="10"/>
      <c r="F4" s="10"/>
      <c r="G4" s="10"/>
      <c r="H4" s="27"/>
      <c r="I4" s="27"/>
      <c r="J4" s="27"/>
      <c r="K4" s="10" t="s">
        <v>26</v>
      </c>
      <c r="L4" s="10" t="s">
        <v>27</v>
      </c>
      <c r="M4" s="10" t="s">
        <v>28</v>
      </c>
      <c r="N4" s="10" t="s">
        <v>29</v>
      </c>
      <c r="O4" s="10" t="s">
        <v>30</v>
      </c>
      <c r="P4" s="10" t="s">
        <v>31</v>
      </c>
      <c r="Q4" s="10" t="s">
        <v>32</v>
      </c>
      <c r="R4" s="10" t="s">
        <v>33</v>
      </c>
      <c r="S4" s="10" t="s">
        <v>34</v>
      </c>
      <c r="T4" s="10" t="s">
        <v>35</v>
      </c>
      <c r="U4" s="10" t="s">
        <v>36</v>
      </c>
      <c r="V4" s="10" t="s">
        <v>37</v>
      </c>
      <c r="W4" s="10" t="s">
        <v>38</v>
      </c>
      <c r="X4" s="10"/>
      <c r="Y4" s="10"/>
      <c r="Z4" s="10"/>
      <c r="AA4" s="10"/>
      <c r="AB4" s="10"/>
      <c r="AC4" s="10"/>
      <c r="AD4" s="10" t="s">
        <v>39</v>
      </c>
      <c r="AE4" s="10" t="s">
        <v>40</v>
      </c>
      <c r="AF4" s="10" t="s">
        <v>39</v>
      </c>
      <c r="AG4" s="10" t="s">
        <v>40</v>
      </c>
      <c r="AH4" s="10"/>
      <c r="AI4" s="10"/>
      <c r="AJ4" s="10"/>
    </row>
    <row r="5" s="2" customFormat="true" ht="41" customHeight="true" spans="1:36">
      <c r="A5" s="11" t="s">
        <v>41</v>
      </c>
      <c r="B5" s="12"/>
      <c r="C5" s="13"/>
      <c r="D5" s="13"/>
      <c r="E5" s="13"/>
      <c r="F5" s="13"/>
      <c r="G5" s="13"/>
      <c r="H5" s="13"/>
      <c r="I5" s="13"/>
      <c r="J5" s="13">
        <f>J6+J89+J75+J97+J103+J114+J122+J133+J145+J308+J303</f>
        <v>25222.5478</v>
      </c>
      <c r="K5" s="13">
        <f>K6+K75+K97+K114+K122+K145+K308</f>
        <v>16660.6228</v>
      </c>
      <c r="L5" s="13">
        <v>100</v>
      </c>
      <c r="M5" s="13">
        <f t="shared" ref="K5:W5" si="0">M6+M75+M86+M89+M97+M103+M112+M114+M122+M133+M145+M303+M308</f>
        <v>0</v>
      </c>
      <c r="N5" s="13">
        <f t="shared" si="0"/>
        <v>0</v>
      </c>
      <c r="O5" s="13">
        <f t="shared" si="0"/>
        <v>16560.6228</v>
      </c>
      <c r="P5" s="13">
        <f t="shared" si="0"/>
        <v>8541.925</v>
      </c>
      <c r="Q5" s="13">
        <f t="shared" si="0"/>
        <v>0</v>
      </c>
      <c r="R5" s="13">
        <f t="shared" si="0"/>
        <v>0</v>
      </c>
      <c r="S5" s="13">
        <f t="shared" si="0"/>
        <v>0</v>
      </c>
      <c r="T5" s="13">
        <f t="shared" si="0"/>
        <v>0</v>
      </c>
      <c r="U5" s="13">
        <f t="shared" si="0"/>
        <v>0</v>
      </c>
      <c r="V5" s="13">
        <f t="shared" si="0"/>
        <v>0</v>
      </c>
      <c r="W5" s="13">
        <v>20</v>
      </c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</row>
    <row r="6" s="2" customFormat="true" ht="41" customHeight="true" spans="1:36">
      <c r="A6" s="14" t="s">
        <v>42</v>
      </c>
      <c r="B6" s="12"/>
      <c r="C6" s="13"/>
      <c r="D6" s="13"/>
      <c r="E6" s="13"/>
      <c r="F6" s="13"/>
      <c r="G6" s="13"/>
      <c r="H6" s="13"/>
      <c r="I6" s="13"/>
      <c r="J6" s="13">
        <f>J7+J18+J19+J20+J21</f>
        <v>8738.5818</v>
      </c>
      <c r="K6" s="13">
        <f>L6+O6</f>
        <v>8718.5818</v>
      </c>
      <c r="L6" s="13">
        <v>100</v>
      </c>
      <c r="M6" s="13">
        <f t="shared" ref="K6:W6" si="1">M7+M18+M19+M20+M21</f>
        <v>0</v>
      </c>
      <c r="N6" s="13">
        <f t="shared" si="1"/>
        <v>0</v>
      </c>
      <c r="O6" s="13">
        <f t="shared" si="1"/>
        <v>8618.5818</v>
      </c>
      <c r="P6" s="13">
        <f t="shared" si="1"/>
        <v>0</v>
      </c>
      <c r="Q6" s="13">
        <f t="shared" si="1"/>
        <v>0</v>
      </c>
      <c r="R6" s="13">
        <f t="shared" si="1"/>
        <v>0</v>
      </c>
      <c r="S6" s="13">
        <f t="shared" si="1"/>
        <v>0</v>
      </c>
      <c r="T6" s="13">
        <f t="shared" si="1"/>
        <v>0</v>
      </c>
      <c r="U6" s="13">
        <f t="shared" si="1"/>
        <v>0</v>
      </c>
      <c r="V6" s="13">
        <f t="shared" si="1"/>
        <v>0</v>
      </c>
      <c r="W6" s="13">
        <v>20</v>
      </c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="3" customFormat="true" ht="30" customHeight="true" spans="1:36">
      <c r="A7" s="15" t="s">
        <v>43</v>
      </c>
      <c r="B7" s="12"/>
      <c r="C7" s="13"/>
      <c r="D7" s="13"/>
      <c r="E7" s="13"/>
      <c r="F7" s="13"/>
      <c r="G7" s="13"/>
      <c r="H7" s="13"/>
      <c r="I7" s="13"/>
      <c r="J7" s="13">
        <v>1612.2618</v>
      </c>
      <c r="K7" s="13">
        <f>SUM(K8:K17)</f>
        <v>1612.2618</v>
      </c>
      <c r="L7" s="13">
        <f t="shared" ref="K7:W7" si="2">SUM(L8:L11)</f>
        <v>0</v>
      </c>
      <c r="M7" s="13">
        <f t="shared" si="2"/>
        <v>0</v>
      </c>
      <c r="N7" s="13">
        <f t="shared" si="2"/>
        <v>0</v>
      </c>
      <c r="O7" s="13">
        <f>SUM(O8:O17)</f>
        <v>1612.2618</v>
      </c>
      <c r="P7" s="13">
        <f t="shared" si="2"/>
        <v>0</v>
      </c>
      <c r="Q7" s="13">
        <f t="shared" si="2"/>
        <v>0</v>
      </c>
      <c r="R7" s="13">
        <f t="shared" si="2"/>
        <v>0</v>
      </c>
      <c r="S7" s="13">
        <f t="shared" si="2"/>
        <v>0</v>
      </c>
      <c r="T7" s="13">
        <f t="shared" si="2"/>
        <v>0</v>
      </c>
      <c r="U7" s="13">
        <f t="shared" si="2"/>
        <v>0</v>
      </c>
      <c r="V7" s="13">
        <f t="shared" si="2"/>
        <v>0</v>
      </c>
      <c r="W7" s="13">
        <f t="shared" si="2"/>
        <v>0</v>
      </c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  <row r="8" s="3" customFormat="true" ht="86" customHeight="true" spans="1:36">
      <c r="A8" s="16">
        <v>1</v>
      </c>
      <c r="B8" s="12" t="s">
        <v>44</v>
      </c>
      <c r="C8" s="12" t="s">
        <v>45</v>
      </c>
      <c r="D8" s="13" t="s">
        <v>46</v>
      </c>
      <c r="E8" s="13" t="s">
        <v>47</v>
      </c>
      <c r="F8" s="21">
        <v>2023</v>
      </c>
      <c r="G8" s="21" t="s">
        <v>48</v>
      </c>
      <c r="H8" s="21" t="s">
        <v>49</v>
      </c>
      <c r="I8" s="13" t="s">
        <v>50</v>
      </c>
      <c r="J8" s="21">
        <v>210</v>
      </c>
      <c r="K8" s="21">
        <v>210</v>
      </c>
      <c r="L8" s="13"/>
      <c r="M8" s="13"/>
      <c r="N8" s="13"/>
      <c r="O8" s="21">
        <v>210</v>
      </c>
      <c r="P8" s="13"/>
      <c r="Q8" s="13"/>
      <c r="R8" s="13"/>
      <c r="S8" s="33"/>
      <c r="T8" s="13"/>
      <c r="U8" s="13"/>
      <c r="V8" s="13"/>
      <c r="W8" s="13"/>
      <c r="X8" s="13" t="s">
        <v>51</v>
      </c>
      <c r="Y8" s="13" t="s">
        <v>52</v>
      </c>
      <c r="Z8" s="13" t="s">
        <v>52</v>
      </c>
      <c r="AA8" s="13" t="s">
        <v>53</v>
      </c>
      <c r="AB8" s="13" t="s">
        <v>53</v>
      </c>
      <c r="AC8" s="13" t="s">
        <v>53</v>
      </c>
      <c r="AD8" s="13">
        <v>96</v>
      </c>
      <c r="AE8" s="13">
        <v>301</v>
      </c>
      <c r="AF8" s="13">
        <v>26</v>
      </c>
      <c r="AG8" s="13">
        <v>57</v>
      </c>
      <c r="AH8" s="18" t="s">
        <v>54</v>
      </c>
      <c r="AI8" s="12" t="s">
        <v>55</v>
      </c>
      <c r="AJ8" s="41"/>
    </row>
    <row r="9" s="3" customFormat="true" ht="65" customHeight="true" spans="1:36">
      <c r="A9" s="16">
        <v>2</v>
      </c>
      <c r="B9" s="12" t="s">
        <v>56</v>
      </c>
      <c r="C9" s="12" t="s">
        <v>57</v>
      </c>
      <c r="D9" s="13" t="s">
        <v>58</v>
      </c>
      <c r="E9" s="13" t="s">
        <v>59</v>
      </c>
      <c r="F9" s="21">
        <v>2023</v>
      </c>
      <c r="G9" s="21" t="s">
        <v>48</v>
      </c>
      <c r="H9" s="21" t="s">
        <v>49</v>
      </c>
      <c r="I9" s="13" t="s">
        <v>50</v>
      </c>
      <c r="J9" s="21">
        <v>135</v>
      </c>
      <c r="K9" s="21">
        <v>135</v>
      </c>
      <c r="L9" s="23"/>
      <c r="M9" s="13"/>
      <c r="N9" s="23"/>
      <c r="O9" s="21">
        <v>135</v>
      </c>
      <c r="P9" s="23"/>
      <c r="Q9" s="23"/>
      <c r="R9" s="23"/>
      <c r="S9" s="33"/>
      <c r="T9" s="23"/>
      <c r="U9" s="23"/>
      <c r="V9" s="23"/>
      <c r="W9" s="23"/>
      <c r="X9" s="13" t="s">
        <v>51</v>
      </c>
      <c r="Y9" s="13" t="s">
        <v>52</v>
      </c>
      <c r="Z9" s="13" t="s">
        <v>53</v>
      </c>
      <c r="AA9" s="13" t="s">
        <v>53</v>
      </c>
      <c r="AB9" s="13" t="s">
        <v>53</v>
      </c>
      <c r="AC9" s="13" t="s">
        <v>53</v>
      </c>
      <c r="AD9" s="13">
        <v>124</v>
      </c>
      <c r="AE9" s="18">
        <v>422</v>
      </c>
      <c r="AF9" s="18">
        <v>33</v>
      </c>
      <c r="AG9" s="18">
        <v>80</v>
      </c>
      <c r="AH9" s="18" t="s">
        <v>54</v>
      </c>
      <c r="AI9" s="12" t="s">
        <v>60</v>
      </c>
      <c r="AJ9" s="41"/>
    </row>
    <row r="10" s="3" customFormat="true" ht="78" customHeight="true" spans="1:36">
      <c r="A10" s="16">
        <v>3</v>
      </c>
      <c r="B10" s="12" t="s">
        <v>61</v>
      </c>
      <c r="C10" s="12" t="s">
        <v>62</v>
      </c>
      <c r="D10" s="13" t="s">
        <v>63</v>
      </c>
      <c r="E10" s="13" t="s">
        <v>64</v>
      </c>
      <c r="F10" s="21">
        <v>2023</v>
      </c>
      <c r="G10" s="21" t="s">
        <v>48</v>
      </c>
      <c r="H10" s="21" t="s">
        <v>49</v>
      </c>
      <c r="I10" s="13" t="s">
        <v>50</v>
      </c>
      <c r="J10" s="21">
        <v>330</v>
      </c>
      <c r="K10" s="21">
        <v>330</v>
      </c>
      <c r="L10" s="23"/>
      <c r="M10" s="13"/>
      <c r="N10" s="23"/>
      <c r="O10" s="21">
        <v>330</v>
      </c>
      <c r="P10" s="23"/>
      <c r="Q10" s="23"/>
      <c r="R10" s="23"/>
      <c r="S10" s="33"/>
      <c r="T10" s="23"/>
      <c r="U10" s="23"/>
      <c r="V10" s="23"/>
      <c r="W10" s="23"/>
      <c r="X10" s="13" t="s">
        <v>51</v>
      </c>
      <c r="Y10" s="13" t="s">
        <v>52</v>
      </c>
      <c r="Z10" s="13" t="s">
        <v>53</v>
      </c>
      <c r="AA10" s="13" t="s">
        <v>53</v>
      </c>
      <c r="AB10" s="13" t="s">
        <v>53</v>
      </c>
      <c r="AC10" s="13" t="s">
        <v>53</v>
      </c>
      <c r="AD10" s="13">
        <v>104</v>
      </c>
      <c r="AE10" s="18">
        <v>386</v>
      </c>
      <c r="AF10" s="18">
        <v>32</v>
      </c>
      <c r="AG10" s="18">
        <v>97</v>
      </c>
      <c r="AH10" s="18" t="s">
        <v>54</v>
      </c>
      <c r="AI10" s="12" t="s">
        <v>65</v>
      </c>
      <c r="AJ10" s="41"/>
    </row>
    <row r="11" s="3" customFormat="true" ht="74" customHeight="true" spans="1:36">
      <c r="A11" s="16">
        <v>4</v>
      </c>
      <c r="B11" s="12" t="s">
        <v>66</v>
      </c>
      <c r="C11" s="12" t="s">
        <v>67</v>
      </c>
      <c r="D11" s="13" t="s">
        <v>68</v>
      </c>
      <c r="E11" s="13"/>
      <c r="F11" s="13">
        <v>2023</v>
      </c>
      <c r="G11" s="21" t="s">
        <v>48</v>
      </c>
      <c r="H11" s="21" t="s">
        <v>49</v>
      </c>
      <c r="I11" s="13" t="s">
        <v>50</v>
      </c>
      <c r="J11" s="13">
        <v>26.2618</v>
      </c>
      <c r="K11" s="13">
        <v>26.2618</v>
      </c>
      <c r="L11" s="13"/>
      <c r="M11" s="13"/>
      <c r="N11" s="13"/>
      <c r="O11" s="13">
        <v>26.2618</v>
      </c>
      <c r="P11" s="13"/>
      <c r="Q11" s="13"/>
      <c r="R11" s="13"/>
      <c r="S11" s="13"/>
      <c r="T11" s="13"/>
      <c r="U11" s="13"/>
      <c r="V11" s="13"/>
      <c r="W11" s="13"/>
      <c r="X11" s="13" t="s">
        <v>51</v>
      </c>
      <c r="Y11" s="13" t="s">
        <v>52</v>
      </c>
      <c r="Z11" s="13" t="s">
        <v>53</v>
      </c>
      <c r="AA11" s="13" t="s">
        <v>53</v>
      </c>
      <c r="AB11" s="13" t="s">
        <v>53</v>
      </c>
      <c r="AC11" s="13" t="s">
        <v>53</v>
      </c>
      <c r="AD11" s="13">
        <v>189</v>
      </c>
      <c r="AE11" s="13">
        <v>488</v>
      </c>
      <c r="AF11" s="13">
        <v>189</v>
      </c>
      <c r="AG11" s="13">
        <v>488</v>
      </c>
      <c r="AH11" s="18" t="s">
        <v>54</v>
      </c>
      <c r="AI11" s="12" t="s">
        <v>69</v>
      </c>
      <c r="AJ11" s="13"/>
    </row>
    <row r="12" s="3" customFormat="true" ht="60" customHeight="true" spans="1:36">
      <c r="A12" s="16">
        <v>5</v>
      </c>
      <c r="B12" s="17" t="s">
        <v>70</v>
      </c>
      <c r="C12" s="17" t="s">
        <v>71</v>
      </c>
      <c r="D12" s="18" t="s">
        <v>72</v>
      </c>
      <c r="E12" s="18" t="s">
        <v>73</v>
      </c>
      <c r="F12" s="13">
        <v>2023</v>
      </c>
      <c r="G12" s="17" t="s">
        <v>48</v>
      </c>
      <c r="H12" s="18" t="s">
        <v>49</v>
      </c>
      <c r="I12" s="30" t="s">
        <v>50</v>
      </c>
      <c r="J12" s="18">
        <v>189</v>
      </c>
      <c r="K12" s="18">
        <v>189</v>
      </c>
      <c r="L12" s="17"/>
      <c r="M12" s="17"/>
      <c r="N12" s="17"/>
      <c r="O12" s="18">
        <v>189</v>
      </c>
      <c r="P12" s="17"/>
      <c r="Q12" s="17"/>
      <c r="R12" s="17"/>
      <c r="S12" s="17"/>
      <c r="T12" s="17"/>
      <c r="U12" s="17"/>
      <c r="V12" s="17"/>
      <c r="W12" s="17"/>
      <c r="X12" s="18" t="s">
        <v>51</v>
      </c>
      <c r="Y12" s="18" t="s">
        <v>52</v>
      </c>
      <c r="Z12" s="18" t="s">
        <v>53</v>
      </c>
      <c r="AA12" s="18" t="s">
        <v>52</v>
      </c>
      <c r="AB12" s="18" t="s">
        <v>52</v>
      </c>
      <c r="AC12" s="18" t="s">
        <v>53</v>
      </c>
      <c r="AD12" s="18">
        <v>860</v>
      </c>
      <c r="AE12" s="18">
        <v>3107</v>
      </c>
      <c r="AF12" s="18">
        <v>129</v>
      </c>
      <c r="AG12" s="18">
        <v>377</v>
      </c>
      <c r="AH12" s="18" t="s">
        <v>74</v>
      </c>
      <c r="AI12" s="17" t="s">
        <v>75</v>
      </c>
      <c r="AJ12" s="13"/>
    </row>
    <row r="13" s="3" customFormat="true" ht="60" customHeight="true" spans="1:36">
      <c r="A13" s="16">
        <v>6</v>
      </c>
      <c r="B13" s="17" t="s">
        <v>76</v>
      </c>
      <c r="C13" s="17" t="s">
        <v>77</v>
      </c>
      <c r="D13" s="18" t="s">
        <v>72</v>
      </c>
      <c r="E13" s="18" t="s">
        <v>78</v>
      </c>
      <c r="F13" s="13">
        <v>2023</v>
      </c>
      <c r="G13" s="17" t="s">
        <v>48</v>
      </c>
      <c r="H13" s="18" t="s">
        <v>49</v>
      </c>
      <c r="I13" s="30" t="s">
        <v>50</v>
      </c>
      <c r="J13" s="18">
        <v>190</v>
      </c>
      <c r="K13" s="18">
        <v>190</v>
      </c>
      <c r="L13" s="17"/>
      <c r="M13" s="17"/>
      <c r="N13" s="17"/>
      <c r="O13" s="18">
        <v>190</v>
      </c>
      <c r="P13" s="17"/>
      <c r="Q13" s="17"/>
      <c r="R13" s="17"/>
      <c r="S13" s="17"/>
      <c r="T13" s="17"/>
      <c r="U13" s="17"/>
      <c r="V13" s="17"/>
      <c r="W13" s="17"/>
      <c r="X13" s="18" t="s">
        <v>51</v>
      </c>
      <c r="Y13" s="18" t="s">
        <v>52</v>
      </c>
      <c r="Z13" s="18" t="s">
        <v>52</v>
      </c>
      <c r="AA13" s="18" t="s">
        <v>52</v>
      </c>
      <c r="AB13" s="18" t="s">
        <v>52</v>
      </c>
      <c r="AC13" s="18" t="s">
        <v>53</v>
      </c>
      <c r="AD13" s="18">
        <v>1635</v>
      </c>
      <c r="AE13" s="18">
        <v>6439</v>
      </c>
      <c r="AF13" s="18">
        <v>231</v>
      </c>
      <c r="AG13" s="18">
        <v>739</v>
      </c>
      <c r="AH13" s="18" t="s">
        <v>74</v>
      </c>
      <c r="AI13" s="17" t="s">
        <v>79</v>
      </c>
      <c r="AJ13" s="13"/>
    </row>
    <row r="14" s="3" customFormat="true" ht="60" customHeight="true" spans="1:36">
      <c r="A14" s="16">
        <v>7</v>
      </c>
      <c r="B14" s="17" t="s">
        <v>80</v>
      </c>
      <c r="C14" s="17" t="s">
        <v>81</v>
      </c>
      <c r="D14" s="18" t="s">
        <v>72</v>
      </c>
      <c r="E14" s="18" t="s">
        <v>82</v>
      </c>
      <c r="F14" s="13">
        <v>2023</v>
      </c>
      <c r="G14" s="17" t="s">
        <v>48</v>
      </c>
      <c r="H14" s="18" t="s">
        <v>49</v>
      </c>
      <c r="I14" s="30" t="s">
        <v>50</v>
      </c>
      <c r="J14" s="18">
        <v>45</v>
      </c>
      <c r="K14" s="18">
        <v>45</v>
      </c>
      <c r="L14" s="17"/>
      <c r="M14" s="17"/>
      <c r="N14" s="17"/>
      <c r="O14" s="18">
        <v>45</v>
      </c>
      <c r="P14" s="17"/>
      <c r="Q14" s="17"/>
      <c r="R14" s="17"/>
      <c r="S14" s="17"/>
      <c r="T14" s="17"/>
      <c r="U14" s="17"/>
      <c r="V14" s="17"/>
      <c r="W14" s="17"/>
      <c r="X14" s="18" t="s">
        <v>51</v>
      </c>
      <c r="Y14" s="18" t="s">
        <v>52</v>
      </c>
      <c r="Z14" s="18" t="s">
        <v>52</v>
      </c>
      <c r="AA14" s="18" t="s">
        <v>53</v>
      </c>
      <c r="AB14" s="18" t="s">
        <v>53</v>
      </c>
      <c r="AC14" s="18" t="s">
        <v>53</v>
      </c>
      <c r="AD14" s="18">
        <v>72</v>
      </c>
      <c r="AE14" s="18">
        <v>216</v>
      </c>
      <c r="AF14" s="18">
        <v>16</v>
      </c>
      <c r="AG14" s="18">
        <v>58</v>
      </c>
      <c r="AH14" s="18" t="s">
        <v>83</v>
      </c>
      <c r="AI14" s="17" t="s">
        <v>84</v>
      </c>
      <c r="AJ14" s="13"/>
    </row>
    <row r="15" s="3" customFormat="true" ht="60" customHeight="true" spans="1:36">
      <c r="A15" s="16">
        <v>8</v>
      </c>
      <c r="B15" s="17" t="s">
        <v>85</v>
      </c>
      <c r="C15" s="17" t="s">
        <v>86</v>
      </c>
      <c r="D15" s="18" t="s">
        <v>87</v>
      </c>
      <c r="E15" s="18" t="s">
        <v>88</v>
      </c>
      <c r="F15" s="13">
        <v>2023</v>
      </c>
      <c r="G15" s="17" t="s">
        <v>48</v>
      </c>
      <c r="H15" s="18" t="s">
        <v>49</v>
      </c>
      <c r="I15" s="30" t="s">
        <v>50</v>
      </c>
      <c r="J15" s="18">
        <v>70</v>
      </c>
      <c r="K15" s="18">
        <v>70</v>
      </c>
      <c r="L15" s="17"/>
      <c r="M15" s="17"/>
      <c r="N15" s="17"/>
      <c r="O15" s="18">
        <v>70</v>
      </c>
      <c r="P15" s="17"/>
      <c r="Q15" s="17"/>
      <c r="R15" s="17"/>
      <c r="S15" s="17"/>
      <c r="T15" s="17"/>
      <c r="U15" s="17"/>
      <c r="V15" s="17"/>
      <c r="W15" s="17"/>
      <c r="X15" s="18" t="s">
        <v>51</v>
      </c>
      <c r="Y15" s="18" t="s">
        <v>52</v>
      </c>
      <c r="Z15" s="18" t="s">
        <v>52</v>
      </c>
      <c r="AA15" s="18" t="s">
        <v>52</v>
      </c>
      <c r="AB15" s="18" t="s">
        <v>52</v>
      </c>
      <c r="AC15" s="18" t="s">
        <v>53</v>
      </c>
      <c r="AD15" s="18">
        <v>858</v>
      </c>
      <c r="AE15" s="18">
        <v>3415</v>
      </c>
      <c r="AF15" s="18">
        <v>133</v>
      </c>
      <c r="AG15" s="18">
        <v>475</v>
      </c>
      <c r="AH15" s="18" t="s">
        <v>83</v>
      </c>
      <c r="AI15" s="17" t="s">
        <v>89</v>
      </c>
      <c r="AJ15" s="13"/>
    </row>
    <row r="16" s="3" customFormat="true" ht="60" customHeight="true" spans="1:36">
      <c r="A16" s="16">
        <v>9</v>
      </c>
      <c r="B16" s="17" t="s">
        <v>90</v>
      </c>
      <c r="C16" s="17" t="s">
        <v>91</v>
      </c>
      <c r="D16" s="18" t="s">
        <v>92</v>
      </c>
      <c r="E16" s="18" t="s">
        <v>93</v>
      </c>
      <c r="F16" s="13">
        <v>2023</v>
      </c>
      <c r="G16" s="17" t="s">
        <v>48</v>
      </c>
      <c r="H16" s="18" t="s">
        <v>49</v>
      </c>
      <c r="I16" s="30" t="s">
        <v>50</v>
      </c>
      <c r="J16" s="18">
        <v>297</v>
      </c>
      <c r="K16" s="18">
        <v>297</v>
      </c>
      <c r="L16" s="17"/>
      <c r="M16" s="17"/>
      <c r="N16" s="17"/>
      <c r="O16" s="18">
        <v>297</v>
      </c>
      <c r="P16" s="17"/>
      <c r="Q16" s="17"/>
      <c r="R16" s="17"/>
      <c r="S16" s="17"/>
      <c r="T16" s="17"/>
      <c r="U16" s="17"/>
      <c r="V16" s="17"/>
      <c r="W16" s="17"/>
      <c r="X16" s="18" t="s">
        <v>51</v>
      </c>
      <c r="Y16" s="18" t="s">
        <v>52</v>
      </c>
      <c r="Z16" s="18" t="s">
        <v>52</v>
      </c>
      <c r="AA16" s="18" t="s">
        <v>53</v>
      </c>
      <c r="AB16" s="18" t="s">
        <v>53</v>
      </c>
      <c r="AC16" s="18" t="s">
        <v>53</v>
      </c>
      <c r="AD16" s="18">
        <v>522</v>
      </c>
      <c r="AE16" s="18">
        <v>2078</v>
      </c>
      <c r="AF16" s="18">
        <v>35</v>
      </c>
      <c r="AG16" s="18">
        <v>98</v>
      </c>
      <c r="AH16" s="18" t="s">
        <v>74</v>
      </c>
      <c r="AI16" s="17" t="s">
        <v>94</v>
      </c>
      <c r="AJ16" s="13"/>
    </row>
    <row r="17" s="3" customFormat="true" ht="60" customHeight="true" spans="1:36">
      <c r="A17" s="16">
        <v>10</v>
      </c>
      <c r="B17" s="17" t="s">
        <v>95</v>
      </c>
      <c r="C17" s="17" t="s">
        <v>96</v>
      </c>
      <c r="D17" s="18" t="s">
        <v>63</v>
      </c>
      <c r="E17" s="18" t="s">
        <v>97</v>
      </c>
      <c r="F17" s="13">
        <v>2023</v>
      </c>
      <c r="G17" s="17" t="s">
        <v>48</v>
      </c>
      <c r="H17" s="18" t="s">
        <v>49</v>
      </c>
      <c r="I17" s="30" t="s">
        <v>50</v>
      </c>
      <c r="J17" s="18">
        <v>120</v>
      </c>
      <c r="K17" s="18">
        <v>120</v>
      </c>
      <c r="L17" s="17"/>
      <c r="M17" s="17"/>
      <c r="N17" s="17"/>
      <c r="O17" s="18">
        <v>120</v>
      </c>
      <c r="P17" s="17"/>
      <c r="Q17" s="17"/>
      <c r="R17" s="17"/>
      <c r="S17" s="17"/>
      <c r="T17" s="17"/>
      <c r="U17" s="17"/>
      <c r="V17" s="17"/>
      <c r="W17" s="17"/>
      <c r="X17" s="18" t="s">
        <v>98</v>
      </c>
      <c r="Y17" s="18" t="s">
        <v>52</v>
      </c>
      <c r="Z17" s="18" t="s">
        <v>53</v>
      </c>
      <c r="AA17" s="18" t="s">
        <v>52</v>
      </c>
      <c r="AB17" s="18" t="s">
        <v>52</v>
      </c>
      <c r="AC17" s="18" t="s">
        <v>53</v>
      </c>
      <c r="AD17" s="18">
        <v>110</v>
      </c>
      <c r="AE17" s="18">
        <v>307</v>
      </c>
      <c r="AF17" s="18">
        <v>764</v>
      </c>
      <c r="AG17" s="18">
        <v>3092</v>
      </c>
      <c r="AH17" s="18" t="s">
        <v>74</v>
      </c>
      <c r="AI17" s="17" t="s">
        <v>99</v>
      </c>
      <c r="AJ17" s="13"/>
    </row>
    <row r="18" s="3" customFormat="true" ht="37" customHeight="true" spans="1:36">
      <c r="A18" s="15" t="s">
        <v>100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</row>
    <row r="19" s="3" customFormat="true" ht="30" customHeight="true" spans="1:36">
      <c r="A19" s="15" t="s">
        <v>101</v>
      </c>
      <c r="B19" s="19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</row>
    <row r="20" s="3" customFormat="true" ht="30" customHeight="true" spans="1:36">
      <c r="A20" s="15" t="s">
        <v>102</v>
      </c>
      <c r="B20" s="19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</row>
    <row r="21" s="3" customFormat="true" ht="30" customHeight="true" spans="1:36">
      <c r="A21" s="15" t="s">
        <v>103</v>
      </c>
      <c r="B21" s="19"/>
      <c r="C21" s="13"/>
      <c r="D21" s="13"/>
      <c r="E21" s="13"/>
      <c r="F21" s="13"/>
      <c r="G21" s="13"/>
      <c r="H21" s="13"/>
      <c r="I21" s="13"/>
      <c r="J21" s="13">
        <f>SUM(J22:J74)</f>
        <v>7126.32</v>
      </c>
      <c r="K21" s="13">
        <f>SUM(K22:K74)</f>
        <v>7106.32</v>
      </c>
      <c r="L21" s="13">
        <f t="shared" ref="K21:W21" si="3">SUM(L22:L65)</f>
        <v>0</v>
      </c>
      <c r="M21" s="13">
        <f t="shared" si="3"/>
        <v>0</v>
      </c>
      <c r="N21" s="13">
        <f t="shared" si="3"/>
        <v>0</v>
      </c>
      <c r="O21" s="13">
        <f>SUM(O22:O74)</f>
        <v>7006.32</v>
      </c>
      <c r="P21" s="13">
        <f t="shared" si="3"/>
        <v>0</v>
      </c>
      <c r="Q21" s="13">
        <f t="shared" si="3"/>
        <v>0</v>
      </c>
      <c r="R21" s="13">
        <f t="shared" si="3"/>
        <v>0</v>
      </c>
      <c r="S21" s="13">
        <f t="shared" si="3"/>
        <v>0</v>
      </c>
      <c r="T21" s="13">
        <f t="shared" si="3"/>
        <v>0</v>
      </c>
      <c r="U21" s="13">
        <f t="shared" si="3"/>
        <v>0</v>
      </c>
      <c r="V21" s="13">
        <f t="shared" si="3"/>
        <v>0</v>
      </c>
      <c r="W21" s="13">
        <f t="shared" si="3"/>
        <v>0</v>
      </c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</row>
    <row r="22" s="3" customFormat="true" ht="100" customHeight="true" spans="1:36">
      <c r="A22" s="20">
        <v>1</v>
      </c>
      <c r="B22" s="12" t="s">
        <v>104</v>
      </c>
      <c r="C22" s="12" t="s">
        <v>105</v>
      </c>
      <c r="D22" s="13" t="s">
        <v>72</v>
      </c>
      <c r="E22" s="13" t="s">
        <v>106</v>
      </c>
      <c r="F22" s="13">
        <v>2023</v>
      </c>
      <c r="G22" s="21" t="s">
        <v>48</v>
      </c>
      <c r="H22" s="21" t="s">
        <v>49</v>
      </c>
      <c r="I22" s="13" t="s">
        <v>50</v>
      </c>
      <c r="J22" s="13">
        <v>120</v>
      </c>
      <c r="K22" s="13">
        <v>120</v>
      </c>
      <c r="L22" s="13"/>
      <c r="M22" s="13"/>
      <c r="N22" s="13"/>
      <c r="O22" s="13">
        <v>120</v>
      </c>
      <c r="P22" s="13"/>
      <c r="Q22" s="13"/>
      <c r="R22" s="13"/>
      <c r="S22" s="13"/>
      <c r="T22" s="13"/>
      <c r="U22" s="13"/>
      <c r="V22" s="13"/>
      <c r="W22" s="13"/>
      <c r="X22" s="13" t="s">
        <v>51</v>
      </c>
      <c r="Y22" s="13" t="s">
        <v>52</v>
      </c>
      <c r="Z22" s="13" t="s">
        <v>52</v>
      </c>
      <c r="AA22" s="13" t="s">
        <v>52</v>
      </c>
      <c r="AB22" s="13" t="s">
        <v>52</v>
      </c>
      <c r="AC22" s="13" t="s">
        <v>53</v>
      </c>
      <c r="AD22" s="13">
        <v>581</v>
      </c>
      <c r="AE22" s="13">
        <v>2105</v>
      </c>
      <c r="AF22" s="13">
        <v>143</v>
      </c>
      <c r="AG22" s="13">
        <v>392</v>
      </c>
      <c r="AH22" s="18" t="s">
        <v>74</v>
      </c>
      <c r="AI22" s="12" t="s">
        <v>107</v>
      </c>
      <c r="AJ22" s="13"/>
    </row>
    <row r="23" s="3" customFormat="true" ht="99" customHeight="true" spans="1:36">
      <c r="A23" s="20">
        <v>2</v>
      </c>
      <c r="B23" s="12" t="s">
        <v>108</v>
      </c>
      <c r="C23" s="12" t="s">
        <v>109</v>
      </c>
      <c r="D23" s="13" t="s">
        <v>72</v>
      </c>
      <c r="E23" s="13" t="s">
        <v>110</v>
      </c>
      <c r="F23" s="13">
        <v>2023</v>
      </c>
      <c r="G23" s="21" t="s">
        <v>48</v>
      </c>
      <c r="H23" s="21" t="s">
        <v>49</v>
      </c>
      <c r="I23" s="13" t="s">
        <v>50</v>
      </c>
      <c r="J23" s="13">
        <v>240</v>
      </c>
      <c r="K23" s="13">
        <v>240</v>
      </c>
      <c r="L23" s="13"/>
      <c r="M23" s="13"/>
      <c r="N23" s="13"/>
      <c r="O23" s="13">
        <v>240</v>
      </c>
      <c r="P23" s="13"/>
      <c r="Q23" s="13"/>
      <c r="R23" s="13"/>
      <c r="S23" s="13"/>
      <c r="T23" s="13"/>
      <c r="U23" s="13"/>
      <c r="V23" s="13"/>
      <c r="W23" s="13"/>
      <c r="X23" s="13" t="s">
        <v>51</v>
      </c>
      <c r="Y23" s="13" t="s">
        <v>52</v>
      </c>
      <c r="Z23" s="13" t="s">
        <v>52</v>
      </c>
      <c r="AA23" s="13" t="s">
        <v>52</v>
      </c>
      <c r="AB23" s="13" t="s">
        <v>52</v>
      </c>
      <c r="AC23" s="13" t="s">
        <v>53</v>
      </c>
      <c r="AD23" s="13">
        <v>1744</v>
      </c>
      <c r="AE23" s="13">
        <v>6617</v>
      </c>
      <c r="AF23" s="13">
        <v>197</v>
      </c>
      <c r="AG23" s="13">
        <v>526</v>
      </c>
      <c r="AH23" s="18" t="s">
        <v>74</v>
      </c>
      <c r="AI23" s="12" t="s">
        <v>111</v>
      </c>
      <c r="AJ23" s="13"/>
    </row>
    <row r="24" s="3" customFormat="true" ht="105" customHeight="true" spans="1:36">
      <c r="A24" s="20">
        <v>3</v>
      </c>
      <c r="B24" s="12" t="s">
        <v>112</v>
      </c>
      <c r="C24" s="12" t="s">
        <v>113</v>
      </c>
      <c r="D24" s="13" t="s">
        <v>72</v>
      </c>
      <c r="E24" s="13" t="s">
        <v>78</v>
      </c>
      <c r="F24" s="21">
        <v>2023</v>
      </c>
      <c r="G24" s="21" t="s">
        <v>48</v>
      </c>
      <c r="H24" s="21" t="s">
        <v>49</v>
      </c>
      <c r="I24" s="31" t="s">
        <v>50</v>
      </c>
      <c r="J24" s="13">
        <v>120</v>
      </c>
      <c r="K24" s="13">
        <v>120</v>
      </c>
      <c r="L24" s="13"/>
      <c r="M24" s="13"/>
      <c r="N24" s="13"/>
      <c r="O24" s="13">
        <v>120</v>
      </c>
      <c r="P24" s="13"/>
      <c r="Q24" s="13"/>
      <c r="R24" s="13"/>
      <c r="S24" s="13"/>
      <c r="T24" s="13"/>
      <c r="U24" s="13"/>
      <c r="V24" s="13"/>
      <c r="W24" s="13"/>
      <c r="X24" s="13" t="s">
        <v>51</v>
      </c>
      <c r="Y24" s="13" t="s">
        <v>52</v>
      </c>
      <c r="Z24" s="13" t="s">
        <v>52</v>
      </c>
      <c r="AA24" s="13" t="s">
        <v>52</v>
      </c>
      <c r="AB24" s="13" t="s">
        <v>52</v>
      </c>
      <c r="AC24" s="13" t="s">
        <v>53</v>
      </c>
      <c r="AD24" s="13">
        <v>1525</v>
      </c>
      <c r="AE24" s="13">
        <v>6439</v>
      </c>
      <c r="AF24" s="13">
        <v>229</v>
      </c>
      <c r="AG24" s="13">
        <v>743</v>
      </c>
      <c r="AH24" s="18" t="s">
        <v>74</v>
      </c>
      <c r="AI24" s="12" t="s">
        <v>114</v>
      </c>
      <c r="AJ24" s="13"/>
    </row>
    <row r="25" s="3" customFormat="true" ht="79" customHeight="true" spans="1:36">
      <c r="A25" s="20">
        <v>4</v>
      </c>
      <c r="B25" s="12" t="s">
        <v>115</v>
      </c>
      <c r="C25" s="12" t="s">
        <v>116</v>
      </c>
      <c r="D25" s="21" t="s">
        <v>72</v>
      </c>
      <c r="E25" s="21" t="s">
        <v>117</v>
      </c>
      <c r="F25" s="21">
        <v>2023</v>
      </c>
      <c r="G25" s="13" t="s">
        <v>48</v>
      </c>
      <c r="H25" s="21" t="s">
        <v>49</v>
      </c>
      <c r="I25" s="23" t="s">
        <v>50</v>
      </c>
      <c r="J25" s="21">
        <v>120</v>
      </c>
      <c r="K25" s="21">
        <v>120</v>
      </c>
      <c r="L25" s="22"/>
      <c r="M25" s="22"/>
      <c r="N25" s="22"/>
      <c r="O25" s="21">
        <v>120</v>
      </c>
      <c r="P25" s="22"/>
      <c r="Q25" s="22"/>
      <c r="R25" s="22"/>
      <c r="S25" s="22"/>
      <c r="T25" s="22"/>
      <c r="U25" s="22"/>
      <c r="V25" s="22"/>
      <c r="W25" s="22"/>
      <c r="X25" s="13" t="s">
        <v>51</v>
      </c>
      <c r="Y25" s="13" t="s">
        <v>52</v>
      </c>
      <c r="Z25" s="13" t="s">
        <v>53</v>
      </c>
      <c r="AA25" s="13" t="s">
        <v>52</v>
      </c>
      <c r="AB25" s="13" t="s">
        <v>52</v>
      </c>
      <c r="AC25" s="13" t="s">
        <v>53</v>
      </c>
      <c r="AD25" s="13">
        <v>889</v>
      </c>
      <c r="AE25" s="13">
        <v>3246</v>
      </c>
      <c r="AF25" s="13">
        <v>119</v>
      </c>
      <c r="AG25" s="13">
        <v>356</v>
      </c>
      <c r="AH25" s="18" t="s">
        <v>74</v>
      </c>
      <c r="AI25" s="12" t="s">
        <v>118</v>
      </c>
      <c r="AJ25" s="13"/>
    </row>
    <row r="26" s="3" customFormat="true" ht="102" customHeight="true" spans="1:36">
      <c r="A26" s="20">
        <v>5</v>
      </c>
      <c r="B26" s="12" t="s">
        <v>119</v>
      </c>
      <c r="C26" s="12" t="s">
        <v>120</v>
      </c>
      <c r="D26" s="13" t="s">
        <v>72</v>
      </c>
      <c r="E26" s="21" t="s">
        <v>117</v>
      </c>
      <c r="F26" s="21">
        <v>2023</v>
      </c>
      <c r="G26" s="13" t="s">
        <v>48</v>
      </c>
      <c r="H26" s="21" t="s">
        <v>49</v>
      </c>
      <c r="I26" s="23" t="s">
        <v>50</v>
      </c>
      <c r="J26" s="13">
        <v>50</v>
      </c>
      <c r="K26" s="13">
        <v>50</v>
      </c>
      <c r="L26" s="13"/>
      <c r="M26" s="13"/>
      <c r="N26" s="22"/>
      <c r="O26" s="13">
        <v>50</v>
      </c>
      <c r="P26" s="22"/>
      <c r="Q26" s="22"/>
      <c r="R26" s="22"/>
      <c r="S26" s="22"/>
      <c r="T26" s="22"/>
      <c r="U26" s="22"/>
      <c r="V26" s="22"/>
      <c r="W26" s="22"/>
      <c r="X26" s="13" t="s">
        <v>51</v>
      </c>
      <c r="Y26" s="13" t="s">
        <v>52</v>
      </c>
      <c r="Z26" s="13" t="s">
        <v>53</v>
      </c>
      <c r="AA26" s="13" t="s">
        <v>52</v>
      </c>
      <c r="AB26" s="13" t="s">
        <v>52</v>
      </c>
      <c r="AC26" s="13" t="s">
        <v>53</v>
      </c>
      <c r="AD26" s="13">
        <v>889</v>
      </c>
      <c r="AE26" s="13">
        <v>3246</v>
      </c>
      <c r="AF26" s="13">
        <v>119</v>
      </c>
      <c r="AG26" s="13">
        <v>356</v>
      </c>
      <c r="AH26" s="18" t="s">
        <v>74</v>
      </c>
      <c r="AI26" s="12" t="s">
        <v>121</v>
      </c>
      <c r="AJ26" s="13"/>
    </row>
    <row r="27" s="3" customFormat="true" ht="100" customHeight="true" spans="1:36">
      <c r="A27" s="20">
        <v>6</v>
      </c>
      <c r="B27" s="12" t="s">
        <v>122</v>
      </c>
      <c r="C27" s="12" t="s">
        <v>123</v>
      </c>
      <c r="D27" s="13" t="s">
        <v>72</v>
      </c>
      <c r="E27" s="13" t="s">
        <v>110</v>
      </c>
      <c r="F27" s="13">
        <v>2023</v>
      </c>
      <c r="G27" s="13" t="s">
        <v>48</v>
      </c>
      <c r="H27" s="21" t="s">
        <v>49</v>
      </c>
      <c r="I27" s="23" t="s">
        <v>50</v>
      </c>
      <c r="J27" s="13">
        <v>150</v>
      </c>
      <c r="K27" s="13">
        <v>150</v>
      </c>
      <c r="L27" s="21"/>
      <c r="M27" s="21"/>
      <c r="N27" s="21"/>
      <c r="O27" s="13">
        <v>150</v>
      </c>
      <c r="P27" s="21"/>
      <c r="Q27" s="21"/>
      <c r="R27" s="21"/>
      <c r="S27" s="21"/>
      <c r="T27" s="21"/>
      <c r="U27" s="21"/>
      <c r="V27" s="21"/>
      <c r="W27" s="21"/>
      <c r="X27" s="13" t="s">
        <v>51</v>
      </c>
      <c r="Y27" s="13" t="s">
        <v>52</v>
      </c>
      <c r="Z27" s="13" t="s">
        <v>52</v>
      </c>
      <c r="AA27" s="13" t="s">
        <v>52</v>
      </c>
      <c r="AB27" s="13" t="s">
        <v>52</v>
      </c>
      <c r="AC27" s="13" t="s">
        <v>53</v>
      </c>
      <c r="AD27" s="13">
        <v>1842</v>
      </c>
      <c r="AE27" s="13">
        <v>6617</v>
      </c>
      <c r="AF27" s="13">
        <v>197</v>
      </c>
      <c r="AG27" s="13">
        <v>526</v>
      </c>
      <c r="AH27" s="18" t="s">
        <v>74</v>
      </c>
      <c r="AI27" s="12" t="s">
        <v>124</v>
      </c>
      <c r="AJ27" s="13"/>
    </row>
    <row r="28" s="3" customFormat="true" ht="106" customHeight="true" spans="1:36">
      <c r="A28" s="20">
        <v>7</v>
      </c>
      <c r="B28" s="12" t="s">
        <v>125</v>
      </c>
      <c r="C28" s="12" t="s">
        <v>126</v>
      </c>
      <c r="D28" s="22" t="s">
        <v>127</v>
      </c>
      <c r="E28" s="22" t="s">
        <v>128</v>
      </c>
      <c r="F28" s="21">
        <v>2023</v>
      </c>
      <c r="G28" s="21" t="s">
        <v>48</v>
      </c>
      <c r="H28" s="21" t="s">
        <v>49</v>
      </c>
      <c r="I28" s="13" t="s">
        <v>50</v>
      </c>
      <c r="J28" s="22">
        <v>113.5</v>
      </c>
      <c r="K28" s="22">
        <v>113.5</v>
      </c>
      <c r="L28" s="18"/>
      <c r="M28" s="18"/>
      <c r="N28" s="18"/>
      <c r="O28" s="22">
        <v>113.5</v>
      </c>
      <c r="P28" s="18"/>
      <c r="Q28" s="18"/>
      <c r="R28" s="18"/>
      <c r="S28" s="18"/>
      <c r="T28" s="18"/>
      <c r="U28" s="18"/>
      <c r="V28" s="18"/>
      <c r="W28" s="18"/>
      <c r="X28" s="13" t="s">
        <v>51</v>
      </c>
      <c r="Y28" s="13" t="s">
        <v>52</v>
      </c>
      <c r="Z28" s="13" t="s">
        <v>53</v>
      </c>
      <c r="AA28" s="13" t="s">
        <v>52</v>
      </c>
      <c r="AB28" s="13" t="s">
        <v>52</v>
      </c>
      <c r="AC28" s="13" t="s">
        <v>53</v>
      </c>
      <c r="AD28" s="22">
        <v>454</v>
      </c>
      <c r="AE28" s="22">
        <v>3766</v>
      </c>
      <c r="AF28" s="22">
        <v>28</v>
      </c>
      <c r="AG28" s="22">
        <v>79</v>
      </c>
      <c r="AH28" s="18" t="s">
        <v>74</v>
      </c>
      <c r="AI28" s="12" t="s">
        <v>129</v>
      </c>
      <c r="AJ28" s="13"/>
    </row>
    <row r="29" s="3" customFormat="true" ht="105" customHeight="true" spans="1:36">
      <c r="A29" s="20">
        <v>8</v>
      </c>
      <c r="B29" s="12" t="s">
        <v>130</v>
      </c>
      <c r="C29" s="12" t="s">
        <v>131</v>
      </c>
      <c r="D29" s="22" t="s">
        <v>127</v>
      </c>
      <c r="E29" s="22" t="s">
        <v>132</v>
      </c>
      <c r="F29" s="13">
        <v>2023</v>
      </c>
      <c r="G29" s="21" t="s">
        <v>48</v>
      </c>
      <c r="H29" s="21" t="s">
        <v>49</v>
      </c>
      <c r="I29" s="31" t="s">
        <v>50</v>
      </c>
      <c r="J29" s="22">
        <v>91</v>
      </c>
      <c r="K29" s="22">
        <v>91</v>
      </c>
      <c r="L29" s="18"/>
      <c r="M29" s="18"/>
      <c r="N29" s="18"/>
      <c r="O29" s="22">
        <v>91</v>
      </c>
      <c r="P29" s="18"/>
      <c r="Q29" s="18"/>
      <c r="R29" s="18"/>
      <c r="S29" s="18"/>
      <c r="T29" s="18"/>
      <c r="U29" s="18"/>
      <c r="V29" s="18"/>
      <c r="W29" s="18"/>
      <c r="X29" s="13" t="s">
        <v>51</v>
      </c>
      <c r="Y29" s="13" t="s">
        <v>52</v>
      </c>
      <c r="Z29" s="13" t="s">
        <v>53</v>
      </c>
      <c r="AA29" s="13" t="s">
        <v>52</v>
      </c>
      <c r="AB29" s="13" t="s">
        <v>52</v>
      </c>
      <c r="AC29" s="13" t="s">
        <v>53</v>
      </c>
      <c r="AD29" s="22">
        <v>1040</v>
      </c>
      <c r="AE29" s="37">
        <v>4497</v>
      </c>
      <c r="AF29" s="37">
        <v>16</v>
      </c>
      <c r="AG29" s="37">
        <v>4497</v>
      </c>
      <c r="AH29" s="18" t="s">
        <v>74</v>
      </c>
      <c r="AI29" s="12" t="s">
        <v>133</v>
      </c>
      <c r="AJ29" s="13"/>
    </row>
    <row r="30" s="3" customFormat="true" ht="76" customHeight="true" spans="1:36">
      <c r="A30" s="20">
        <v>9</v>
      </c>
      <c r="B30" s="12" t="s">
        <v>134</v>
      </c>
      <c r="C30" s="12" t="s">
        <v>135</v>
      </c>
      <c r="D30" s="23" t="s">
        <v>127</v>
      </c>
      <c r="E30" s="23" t="s">
        <v>136</v>
      </c>
      <c r="F30" s="21">
        <v>2023</v>
      </c>
      <c r="G30" s="13" t="s">
        <v>48</v>
      </c>
      <c r="H30" s="21" t="s">
        <v>49</v>
      </c>
      <c r="I30" s="23" t="s">
        <v>50</v>
      </c>
      <c r="J30" s="13">
        <v>170</v>
      </c>
      <c r="K30" s="13">
        <v>170</v>
      </c>
      <c r="L30" s="18"/>
      <c r="M30" s="18"/>
      <c r="N30" s="18"/>
      <c r="O30" s="13">
        <v>170</v>
      </c>
      <c r="P30" s="18"/>
      <c r="Q30" s="18"/>
      <c r="R30" s="18"/>
      <c r="S30" s="18"/>
      <c r="T30" s="18"/>
      <c r="U30" s="18"/>
      <c r="V30" s="18"/>
      <c r="W30" s="18"/>
      <c r="X30" s="13" t="s">
        <v>51</v>
      </c>
      <c r="Y30" s="13" t="s">
        <v>52</v>
      </c>
      <c r="Z30" s="13" t="s">
        <v>53</v>
      </c>
      <c r="AA30" s="13" t="s">
        <v>52</v>
      </c>
      <c r="AB30" s="13" t="s">
        <v>52</v>
      </c>
      <c r="AC30" s="13" t="s">
        <v>53</v>
      </c>
      <c r="AD30" s="21">
        <v>802</v>
      </c>
      <c r="AE30" s="38">
        <v>3088</v>
      </c>
      <c r="AF30" s="13">
        <v>85</v>
      </c>
      <c r="AG30" s="13">
        <v>285</v>
      </c>
      <c r="AH30" s="18" t="s">
        <v>74</v>
      </c>
      <c r="AI30" s="12" t="s">
        <v>137</v>
      </c>
      <c r="AJ30" s="13"/>
    </row>
    <row r="31" s="3" customFormat="true" ht="90" customHeight="true" spans="1:36">
      <c r="A31" s="20">
        <v>10</v>
      </c>
      <c r="B31" s="12" t="s">
        <v>138</v>
      </c>
      <c r="C31" s="12" t="s">
        <v>139</v>
      </c>
      <c r="D31" s="13" t="s">
        <v>87</v>
      </c>
      <c r="E31" s="13" t="s">
        <v>140</v>
      </c>
      <c r="F31" s="13">
        <v>2023</v>
      </c>
      <c r="G31" s="13" t="s">
        <v>48</v>
      </c>
      <c r="H31" s="21" t="s">
        <v>49</v>
      </c>
      <c r="I31" s="23" t="s">
        <v>50</v>
      </c>
      <c r="J31" s="13">
        <v>75</v>
      </c>
      <c r="K31" s="13">
        <v>75</v>
      </c>
      <c r="L31" s="22"/>
      <c r="M31" s="13"/>
      <c r="N31" s="22"/>
      <c r="O31" s="13">
        <v>75</v>
      </c>
      <c r="P31" s="18"/>
      <c r="Q31" s="18"/>
      <c r="R31" s="18"/>
      <c r="S31" s="18"/>
      <c r="T31" s="18"/>
      <c r="U31" s="18"/>
      <c r="V31" s="18"/>
      <c r="W31" s="18"/>
      <c r="X31" s="13" t="s">
        <v>51</v>
      </c>
      <c r="Y31" s="13" t="s">
        <v>52</v>
      </c>
      <c r="Z31" s="13" t="s">
        <v>53</v>
      </c>
      <c r="AA31" s="13" t="s">
        <v>52</v>
      </c>
      <c r="AB31" s="13" t="s">
        <v>52</v>
      </c>
      <c r="AC31" s="13" t="s">
        <v>53</v>
      </c>
      <c r="AD31" s="13">
        <v>658</v>
      </c>
      <c r="AE31" s="13">
        <v>2702</v>
      </c>
      <c r="AF31" s="13">
        <v>80</v>
      </c>
      <c r="AG31" s="13">
        <v>297</v>
      </c>
      <c r="AH31" s="18" t="s">
        <v>74</v>
      </c>
      <c r="AI31" s="12" t="s">
        <v>141</v>
      </c>
      <c r="AJ31" s="13"/>
    </row>
    <row r="32" s="3" customFormat="true" ht="157" customHeight="true" spans="1:36">
      <c r="A32" s="20">
        <v>11</v>
      </c>
      <c r="B32" s="12" t="s">
        <v>142</v>
      </c>
      <c r="C32" s="12" t="s">
        <v>143</v>
      </c>
      <c r="D32" s="13" t="s">
        <v>87</v>
      </c>
      <c r="E32" s="13" t="s">
        <v>88</v>
      </c>
      <c r="F32" s="21">
        <v>2023</v>
      </c>
      <c r="G32" s="13" t="s">
        <v>48</v>
      </c>
      <c r="H32" s="21" t="s">
        <v>49</v>
      </c>
      <c r="I32" s="23" t="s">
        <v>50</v>
      </c>
      <c r="J32" s="13">
        <v>120</v>
      </c>
      <c r="K32" s="13">
        <v>120</v>
      </c>
      <c r="L32" s="13"/>
      <c r="M32" s="13"/>
      <c r="N32" s="13"/>
      <c r="O32" s="13">
        <v>120</v>
      </c>
      <c r="P32" s="13"/>
      <c r="Q32" s="13"/>
      <c r="R32" s="13"/>
      <c r="S32" s="13"/>
      <c r="T32" s="13"/>
      <c r="U32" s="13"/>
      <c r="V32" s="13"/>
      <c r="W32" s="13"/>
      <c r="X32" s="13" t="s">
        <v>51</v>
      </c>
      <c r="Y32" s="13" t="s">
        <v>52</v>
      </c>
      <c r="Z32" s="13" t="s">
        <v>52</v>
      </c>
      <c r="AA32" s="13" t="s">
        <v>52</v>
      </c>
      <c r="AB32" s="13" t="s">
        <v>52</v>
      </c>
      <c r="AC32" s="13" t="s">
        <v>53</v>
      </c>
      <c r="AD32" s="13">
        <v>858</v>
      </c>
      <c r="AE32" s="13">
        <v>3415</v>
      </c>
      <c r="AF32" s="13">
        <v>133</v>
      </c>
      <c r="AG32" s="13">
        <v>475</v>
      </c>
      <c r="AH32" s="18" t="s">
        <v>74</v>
      </c>
      <c r="AI32" s="12" t="s">
        <v>144</v>
      </c>
      <c r="AJ32" s="13"/>
    </row>
    <row r="33" s="3" customFormat="true" ht="102" customHeight="true" spans="1:36">
      <c r="A33" s="20">
        <v>12</v>
      </c>
      <c r="B33" s="12" t="s">
        <v>145</v>
      </c>
      <c r="C33" s="12" t="s">
        <v>146</v>
      </c>
      <c r="D33" s="13" t="s">
        <v>87</v>
      </c>
      <c r="E33" s="13"/>
      <c r="F33" s="13">
        <v>2023</v>
      </c>
      <c r="G33" s="21" t="s">
        <v>48</v>
      </c>
      <c r="H33" s="21" t="s">
        <v>49</v>
      </c>
      <c r="I33" s="13" t="s">
        <v>50</v>
      </c>
      <c r="J33" s="13">
        <v>460</v>
      </c>
      <c r="K33" s="13">
        <v>460</v>
      </c>
      <c r="L33" s="13"/>
      <c r="M33" s="13"/>
      <c r="N33" s="13"/>
      <c r="O33" s="13">
        <v>460</v>
      </c>
      <c r="P33" s="13"/>
      <c r="Q33" s="13"/>
      <c r="R33" s="13"/>
      <c r="S33" s="13"/>
      <c r="T33" s="13"/>
      <c r="U33" s="13"/>
      <c r="V33" s="13"/>
      <c r="W33" s="13"/>
      <c r="X33" s="13" t="s">
        <v>51</v>
      </c>
      <c r="Y33" s="13" t="s">
        <v>52</v>
      </c>
      <c r="Z33" s="13" t="s">
        <v>53</v>
      </c>
      <c r="AA33" s="13" t="s">
        <v>52</v>
      </c>
      <c r="AB33" s="13" t="s">
        <v>52</v>
      </c>
      <c r="AC33" s="13" t="s">
        <v>53</v>
      </c>
      <c r="AD33" s="13">
        <v>1166</v>
      </c>
      <c r="AE33" s="13">
        <v>5002</v>
      </c>
      <c r="AF33" s="13">
        <v>154</v>
      </c>
      <c r="AG33" s="13">
        <v>577</v>
      </c>
      <c r="AH33" s="18" t="s">
        <v>74</v>
      </c>
      <c r="AI33" s="12" t="s">
        <v>147</v>
      </c>
      <c r="AJ33" s="13"/>
    </row>
    <row r="34" s="3" customFormat="true" ht="102" customHeight="true" spans="1:36">
      <c r="A34" s="20">
        <v>13</v>
      </c>
      <c r="B34" s="12" t="s">
        <v>148</v>
      </c>
      <c r="C34" s="12" t="s">
        <v>149</v>
      </c>
      <c r="D34" s="13" t="s">
        <v>87</v>
      </c>
      <c r="E34" s="13" t="s">
        <v>150</v>
      </c>
      <c r="F34" s="21">
        <v>2023</v>
      </c>
      <c r="G34" s="21" t="s">
        <v>48</v>
      </c>
      <c r="H34" s="21" t="s">
        <v>49</v>
      </c>
      <c r="I34" s="31" t="s">
        <v>50</v>
      </c>
      <c r="J34" s="13">
        <v>110</v>
      </c>
      <c r="K34" s="13">
        <v>110</v>
      </c>
      <c r="L34" s="13"/>
      <c r="M34" s="13"/>
      <c r="N34" s="13"/>
      <c r="O34" s="13">
        <v>110</v>
      </c>
      <c r="P34" s="13"/>
      <c r="Q34" s="13"/>
      <c r="R34" s="13"/>
      <c r="S34" s="13"/>
      <c r="T34" s="13"/>
      <c r="U34" s="13"/>
      <c r="V34" s="13"/>
      <c r="W34" s="13"/>
      <c r="X34" s="13" t="s">
        <v>51</v>
      </c>
      <c r="Y34" s="13" t="s">
        <v>52</v>
      </c>
      <c r="Z34" s="13" t="s">
        <v>52</v>
      </c>
      <c r="AA34" s="13" t="s">
        <v>52</v>
      </c>
      <c r="AB34" s="13" t="s">
        <v>52</v>
      </c>
      <c r="AC34" s="13" t="s">
        <v>53</v>
      </c>
      <c r="AD34" s="13">
        <v>1056</v>
      </c>
      <c r="AE34" s="13">
        <v>4221</v>
      </c>
      <c r="AF34" s="13">
        <v>131</v>
      </c>
      <c r="AG34" s="13">
        <v>443</v>
      </c>
      <c r="AH34" s="18" t="s">
        <v>74</v>
      </c>
      <c r="AI34" s="12" t="s">
        <v>151</v>
      </c>
      <c r="AJ34" s="13"/>
    </row>
    <row r="35" s="3" customFormat="true" ht="147" customHeight="true" spans="1:36">
      <c r="A35" s="20">
        <v>14</v>
      </c>
      <c r="B35" s="12" t="s">
        <v>152</v>
      </c>
      <c r="C35" s="12" t="s">
        <v>153</v>
      </c>
      <c r="D35" s="13" t="s">
        <v>87</v>
      </c>
      <c r="E35" s="13" t="s">
        <v>150</v>
      </c>
      <c r="F35" s="21">
        <v>2023</v>
      </c>
      <c r="G35" s="21" t="s">
        <v>48</v>
      </c>
      <c r="H35" s="21" t="s">
        <v>49</v>
      </c>
      <c r="I35" s="13" t="s">
        <v>50</v>
      </c>
      <c r="J35" s="13">
        <v>85</v>
      </c>
      <c r="K35" s="13">
        <v>85</v>
      </c>
      <c r="L35" s="13"/>
      <c r="M35" s="13"/>
      <c r="N35" s="13"/>
      <c r="O35" s="13">
        <v>85</v>
      </c>
      <c r="P35" s="13"/>
      <c r="Q35" s="13"/>
      <c r="R35" s="13"/>
      <c r="S35" s="13"/>
      <c r="T35" s="13"/>
      <c r="U35" s="13"/>
      <c r="V35" s="13"/>
      <c r="W35" s="13"/>
      <c r="X35" s="13" t="s">
        <v>51</v>
      </c>
      <c r="Y35" s="13" t="s">
        <v>52</v>
      </c>
      <c r="Z35" s="13" t="s">
        <v>52</v>
      </c>
      <c r="AA35" s="13" t="s">
        <v>52</v>
      </c>
      <c r="AB35" s="13" t="s">
        <v>52</v>
      </c>
      <c r="AC35" s="13" t="s">
        <v>53</v>
      </c>
      <c r="AD35" s="13">
        <v>1056</v>
      </c>
      <c r="AE35" s="13">
        <v>4221</v>
      </c>
      <c r="AF35" s="13">
        <v>131</v>
      </c>
      <c r="AG35" s="13">
        <v>443</v>
      </c>
      <c r="AH35" s="18" t="s">
        <v>74</v>
      </c>
      <c r="AI35" s="12" t="s">
        <v>154</v>
      </c>
      <c r="AJ35" s="13"/>
    </row>
    <row r="36" s="3" customFormat="true" ht="90" customHeight="true" spans="1:36">
      <c r="A36" s="20">
        <v>15</v>
      </c>
      <c r="B36" s="12" t="s">
        <v>155</v>
      </c>
      <c r="C36" s="12" t="s">
        <v>156</v>
      </c>
      <c r="D36" s="13" t="s">
        <v>87</v>
      </c>
      <c r="E36" s="13" t="s">
        <v>157</v>
      </c>
      <c r="F36" s="13">
        <v>2023</v>
      </c>
      <c r="G36" s="21" t="s">
        <v>48</v>
      </c>
      <c r="H36" s="21" t="s">
        <v>49</v>
      </c>
      <c r="I36" s="31" t="s">
        <v>50</v>
      </c>
      <c r="J36" s="13">
        <v>105</v>
      </c>
      <c r="K36" s="13">
        <v>105</v>
      </c>
      <c r="L36" s="13"/>
      <c r="M36" s="13"/>
      <c r="N36" s="13"/>
      <c r="O36" s="13">
        <v>105</v>
      </c>
      <c r="P36" s="13"/>
      <c r="Q36" s="13"/>
      <c r="R36" s="13"/>
      <c r="S36" s="13"/>
      <c r="T36" s="13"/>
      <c r="U36" s="13"/>
      <c r="V36" s="13"/>
      <c r="W36" s="13"/>
      <c r="X36" s="13" t="s">
        <v>51</v>
      </c>
      <c r="Y36" s="13" t="s">
        <v>52</v>
      </c>
      <c r="Z36" s="13" t="s">
        <v>53</v>
      </c>
      <c r="AA36" s="13" t="s">
        <v>52</v>
      </c>
      <c r="AB36" s="13" t="s">
        <v>52</v>
      </c>
      <c r="AC36" s="13" t="s">
        <v>53</v>
      </c>
      <c r="AD36" s="13">
        <v>764</v>
      </c>
      <c r="AE36" s="13">
        <v>2920</v>
      </c>
      <c r="AF36" s="13">
        <v>117</v>
      </c>
      <c r="AG36" s="13">
        <v>386</v>
      </c>
      <c r="AH36" s="18" t="s">
        <v>74</v>
      </c>
      <c r="AI36" s="12" t="s">
        <v>158</v>
      </c>
      <c r="AJ36" s="13"/>
    </row>
    <row r="37" s="3" customFormat="true" ht="103" customHeight="true" spans="1:36">
      <c r="A37" s="20">
        <v>16</v>
      </c>
      <c r="B37" s="12" t="s">
        <v>159</v>
      </c>
      <c r="C37" s="12" t="s">
        <v>149</v>
      </c>
      <c r="D37" s="13" t="s">
        <v>87</v>
      </c>
      <c r="E37" s="13" t="s">
        <v>160</v>
      </c>
      <c r="F37" s="13">
        <v>2023</v>
      </c>
      <c r="G37" s="21" t="s">
        <v>48</v>
      </c>
      <c r="H37" s="21" t="s">
        <v>49</v>
      </c>
      <c r="I37" s="13" t="s">
        <v>50</v>
      </c>
      <c r="J37" s="13">
        <v>110</v>
      </c>
      <c r="K37" s="13">
        <v>110</v>
      </c>
      <c r="L37" s="22"/>
      <c r="M37" s="22"/>
      <c r="N37" s="22"/>
      <c r="O37" s="13">
        <v>110</v>
      </c>
      <c r="P37" s="22"/>
      <c r="Q37" s="22"/>
      <c r="R37" s="22"/>
      <c r="S37" s="22"/>
      <c r="T37" s="22"/>
      <c r="U37" s="22"/>
      <c r="V37" s="22"/>
      <c r="W37" s="22"/>
      <c r="X37" s="13" t="s">
        <v>51</v>
      </c>
      <c r="Y37" s="13" t="s">
        <v>52</v>
      </c>
      <c r="Z37" s="13" t="s">
        <v>53</v>
      </c>
      <c r="AA37" s="13" t="s">
        <v>52</v>
      </c>
      <c r="AB37" s="13" t="s">
        <v>52</v>
      </c>
      <c r="AC37" s="13" t="s">
        <v>53</v>
      </c>
      <c r="AD37" s="13">
        <v>873</v>
      </c>
      <c r="AE37" s="13">
        <v>3234</v>
      </c>
      <c r="AF37" s="13">
        <v>63</v>
      </c>
      <c r="AG37" s="13">
        <v>210</v>
      </c>
      <c r="AH37" s="18" t="s">
        <v>74</v>
      </c>
      <c r="AI37" s="12" t="s">
        <v>161</v>
      </c>
      <c r="AJ37" s="13"/>
    </row>
    <row r="38" s="3" customFormat="true" ht="81" customHeight="true" spans="1:36">
      <c r="A38" s="20">
        <v>17</v>
      </c>
      <c r="B38" s="12" t="s">
        <v>162</v>
      </c>
      <c r="C38" s="12" t="s">
        <v>163</v>
      </c>
      <c r="D38" s="13" t="s">
        <v>87</v>
      </c>
      <c r="E38" s="13" t="s">
        <v>164</v>
      </c>
      <c r="F38" s="13">
        <v>2023</v>
      </c>
      <c r="G38" s="13" t="s">
        <v>48</v>
      </c>
      <c r="H38" s="21" t="s">
        <v>49</v>
      </c>
      <c r="I38" s="23" t="s">
        <v>50</v>
      </c>
      <c r="J38" s="13">
        <v>116</v>
      </c>
      <c r="K38" s="13">
        <v>116</v>
      </c>
      <c r="L38" s="21"/>
      <c r="M38" s="21"/>
      <c r="N38" s="21"/>
      <c r="O38" s="13">
        <v>116</v>
      </c>
      <c r="P38" s="21"/>
      <c r="Q38" s="21"/>
      <c r="R38" s="21"/>
      <c r="S38" s="21"/>
      <c r="T38" s="21"/>
      <c r="U38" s="21"/>
      <c r="V38" s="21"/>
      <c r="W38" s="21"/>
      <c r="X38" s="13" t="s">
        <v>51</v>
      </c>
      <c r="Y38" s="13" t="s">
        <v>52</v>
      </c>
      <c r="Z38" s="13" t="s">
        <v>53</v>
      </c>
      <c r="AA38" s="13" t="s">
        <v>52</v>
      </c>
      <c r="AB38" s="13" t="s">
        <v>52</v>
      </c>
      <c r="AC38" s="13" t="s">
        <v>53</v>
      </c>
      <c r="AD38" s="13">
        <v>1203</v>
      </c>
      <c r="AE38" s="13">
        <v>4347</v>
      </c>
      <c r="AF38" s="13">
        <v>161</v>
      </c>
      <c r="AG38" s="13">
        <v>534</v>
      </c>
      <c r="AH38" s="18" t="s">
        <v>74</v>
      </c>
      <c r="AI38" s="12" t="s">
        <v>165</v>
      </c>
      <c r="AJ38" s="13"/>
    </row>
    <row r="39" s="3" customFormat="true" ht="183" customHeight="true" spans="1:36">
      <c r="A39" s="20">
        <v>18</v>
      </c>
      <c r="B39" s="12" t="s">
        <v>166</v>
      </c>
      <c r="C39" s="12" t="s">
        <v>167</v>
      </c>
      <c r="D39" s="13" t="s">
        <v>58</v>
      </c>
      <c r="E39" s="13"/>
      <c r="F39" s="21">
        <v>2023</v>
      </c>
      <c r="G39" s="21" t="s">
        <v>48</v>
      </c>
      <c r="H39" s="21" t="s">
        <v>49</v>
      </c>
      <c r="I39" s="13" t="s">
        <v>50</v>
      </c>
      <c r="J39" s="31">
        <v>350</v>
      </c>
      <c r="K39" s="31">
        <v>350</v>
      </c>
      <c r="L39" s="21"/>
      <c r="M39" s="21"/>
      <c r="N39" s="21"/>
      <c r="O39" s="31">
        <v>350</v>
      </c>
      <c r="P39" s="21"/>
      <c r="Q39" s="21"/>
      <c r="R39" s="21"/>
      <c r="S39" s="21"/>
      <c r="T39" s="21"/>
      <c r="U39" s="21"/>
      <c r="V39" s="21"/>
      <c r="W39" s="21"/>
      <c r="X39" s="13" t="s">
        <v>51</v>
      </c>
      <c r="Y39" s="13" t="s">
        <v>52</v>
      </c>
      <c r="Z39" s="13" t="s">
        <v>53</v>
      </c>
      <c r="AA39" s="13" t="s">
        <v>52</v>
      </c>
      <c r="AB39" s="13" t="s">
        <v>52</v>
      </c>
      <c r="AC39" s="13" t="s">
        <v>53</v>
      </c>
      <c r="AD39" s="22">
        <v>5532</v>
      </c>
      <c r="AE39" s="22">
        <v>22072</v>
      </c>
      <c r="AF39" s="22">
        <v>709</v>
      </c>
      <c r="AG39" s="22">
        <v>2269</v>
      </c>
      <c r="AH39" s="18" t="s">
        <v>74</v>
      </c>
      <c r="AI39" s="12" t="s">
        <v>168</v>
      </c>
      <c r="AJ39" s="13"/>
    </row>
    <row r="40" s="3" customFormat="true" ht="120" customHeight="true" spans="1:36">
      <c r="A40" s="20">
        <v>19</v>
      </c>
      <c r="B40" s="12" t="s">
        <v>169</v>
      </c>
      <c r="C40" s="12" t="s">
        <v>170</v>
      </c>
      <c r="D40" s="13" t="s">
        <v>58</v>
      </c>
      <c r="E40" s="13" t="s">
        <v>171</v>
      </c>
      <c r="F40" s="21">
        <v>2023</v>
      </c>
      <c r="G40" s="13" t="s">
        <v>48</v>
      </c>
      <c r="H40" s="21" t="s">
        <v>49</v>
      </c>
      <c r="I40" s="23" t="s">
        <v>50</v>
      </c>
      <c r="J40" s="21">
        <v>135.15</v>
      </c>
      <c r="K40" s="21">
        <v>135.15</v>
      </c>
      <c r="L40" s="13"/>
      <c r="M40" s="13"/>
      <c r="N40" s="13"/>
      <c r="O40" s="21">
        <v>135.15</v>
      </c>
      <c r="P40" s="13"/>
      <c r="Q40" s="13"/>
      <c r="R40" s="13"/>
      <c r="S40" s="13"/>
      <c r="T40" s="13"/>
      <c r="U40" s="13"/>
      <c r="V40" s="13"/>
      <c r="W40" s="13"/>
      <c r="X40" s="13" t="s">
        <v>51</v>
      </c>
      <c r="Y40" s="13" t="s">
        <v>52</v>
      </c>
      <c r="Z40" s="13" t="s">
        <v>53</v>
      </c>
      <c r="AA40" s="13" t="s">
        <v>52</v>
      </c>
      <c r="AB40" s="13" t="s">
        <v>52</v>
      </c>
      <c r="AC40" s="13" t="s">
        <v>53</v>
      </c>
      <c r="AD40" s="13">
        <v>979</v>
      </c>
      <c r="AE40" s="13">
        <v>3910</v>
      </c>
      <c r="AF40" s="13">
        <v>128</v>
      </c>
      <c r="AG40" s="13">
        <v>408</v>
      </c>
      <c r="AH40" s="18" t="s">
        <v>74</v>
      </c>
      <c r="AI40" s="12" t="s">
        <v>172</v>
      </c>
      <c r="AJ40" s="13"/>
    </row>
    <row r="41" s="3" customFormat="true" ht="73" customHeight="true" spans="1:36">
      <c r="A41" s="20">
        <v>20</v>
      </c>
      <c r="B41" s="12" t="s">
        <v>173</v>
      </c>
      <c r="C41" s="12" t="s">
        <v>174</v>
      </c>
      <c r="D41" s="13" t="s">
        <v>58</v>
      </c>
      <c r="E41" s="13" t="s">
        <v>175</v>
      </c>
      <c r="F41" s="13">
        <v>2023</v>
      </c>
      <c r="G41" s="13" t="s">
        <v>48</v>
      </c>
      <c r="H41" s="21" t="s">
        <v>49</v>
      </c>
      <c r="I41" s="23" t="s">
        <v>50</v>
      </c>
      <c r="J41" s="21">
        <v>60</v>
      </c>
      <c r="K41" s="21">
        <v>60</v>
      </c>
      <c r="L41" s="13"/>
      <c r="M41" s="13"/>
      <c r="N41" s="13"/>
      <c r="O41" s="21">
        <v>60</v>
      </c>
      <c r="P41" s="13"/>
      <c r="Q41" s="13"/>
      <c r="R41" s="13"/>
      <c r="S41" s="13"/>
      <c r="T41" s="13"/>
      <c r="U41" s="13"/>
      <c r="V41" s="13"/>
      <c r="W41" s="13"/>
      <c r="X41" s="13" t="s">
        <v>51</v>
      </c>
      <c r="Y41" s="13" t="s">
        <v>52</v>
      </c>
      <c r="Z41" s="13" t="s">
        <v>53</v>
      </c>
      <c r="AA41" s="13" t="s">
        <v>52</v>
      </c>
      <c r="AB41" s="13" t="s">
        <v>52</v>
      </c>
      <c r="AC41" s="13" t="s">
        <v>53</v>
      </c>
      <c r="AD41" s="31">
        <v>1279</v>
      </c>
      <c r="AE41" s="31">
        <v>5273</v>
      </c>
      <c r="AF41" s="31">
        <v>158</v>
      </c>
      <c r="AG41" s="31">
        <v>525</v>
      </c>
      <c r="AH41" s="18" t="s">
        <v>74</v>
      </c>
      <c r="AI41" s="12" t="s">
        <v>176</v>
      </c>
      <c r="AJ41" s="13"/>
    </row>
    <row r="42" s="3" customFormat="true" ht="85" customHeight="true" spans="1:36">
      <c r="A42" s="20">
        <v>21</v>
      </c>
      <c r="B42" s="12" t="s">
        <v>177</v>
      </c>
      <c r="C42" s="12" t="s">
        <v>178</v>
      </c>
      <c r="D42" s="13" t="s">
        <v>58</v>
      </c>
      <c r="E42" s="13" t="s">
        <v>175</v>
      </c>
      <c r="F42" s="21">
        <v>2023</v>
      </c>
      <c r="G42" s="13" t="s">
        <v>48</v>
      </c>
      <c r="H42" s="21" t="s">
        <v>49</v>
      </c>
      <c r="I42" s="23" t="s">
        <v>50</v>
      </c>
      <c r="J42" s="18">
        <v>62.1</v>
      </c>
      <c r="K42" s="18">
        <v>62.1</v>
      </c>
      <c r="L42" s="13"/>
      <c r="M42" s="13"/>
      <c r="N42" s="13"/>
      <c r="O42" s="18">
        <v>62.1</v>
      </c>
      <c r="P42" s="13"/>
      <c r="Q42" s="13"/>
      <c r="R42" s="13"/>
      <c r="S42" s="13"/>
      <c r="T42" s="13"/>
      <c r="U42" s="13"/>
      <c r="V42" s="13"/>
      <c r="W42" s="13"/>
      <c r="X42" s="13" t="s">
        <v>51</v>
      </c>
      <c r="Y42" s="13" t="s">
        <v>52</v>
      </c>
      <c r="Z42" s="13" t="s">
        <v>53</v>
      </c>
      <c r="AA42" s="13" t="s">
        <v>52</v>
      </c>
      <c r="AB42" s="13" t="s">
        <v>52</v>
      </c>
      <c r="AC42" s="13" t="s">
        <v>53</v>
      </c>
      <c r="AD42" s="31">
        <v>1279</v>
      </c>
      <c r="AE42" s="31">
        <v>2980</v>
      </c>
      <c r="AF42" s="31">
        <v>280</v>
      </c>
      <c r="AG42" s="31">
        <v>1260</v>
      </c>
      <c r="AH42" s="18" t="s">
        <v>74</v>
      </c>
      <c r="AI42" s="12" t="s">
        <v>179</v>
      </c>
      <c r="AJ42" s="13"/>
    </row>
    <row r="43" s="3" customFormat="true" ht="87" customHeight="true" spans="1:36">
      <c r="A43" s="20">
        <v>22</v>
      </c>
      <c r="B43" s="12" t="s">
        <v>180</v>
      </c>
      <c r="C43" s="12" t="s">
        <v>181</v>
      </c>
      <c r="D43" s="24" t="s">
        <v>58</v>
      </c>
      <c r="E43" s="13" t="s">
        <v>182</v>
      </c>
      <c r="F43" s="13">
        <v>2023</v>
      </c>
      <c r="G43" s="21" t="s">
        <v>48</v>
      </c>
      <c r="H43" s="21" t="s">
        <v>49</v>
      </c>
      <c r="I43" s="13" t="s">
        <v>50</v>
      </c>
      <c r="J43" s="21">
        <v>120</v>
      </c>
      <c r="K43" s="21">
        <v>120</v>
      </c>
      <c r="L43" s="13"/>
      <c r="M43" s="13"/>
      <c r="N43" s="13"/>
      <c r="O43" s="21">
        <v>120</v>
      </c>
      <c r="P43" s="13"/>
      <c r="Q43" s="13"/>
      <c r="R43" s="13"/>
      <c r="S43" s="13"/>
      <c r="T43" s="13"/>
      <c r="U43" s="13"/>
      <c r="V43" s="13"/>
      <c r="W43" s="13"/>
      <c r="X43" s="13" t="s">
        <v>51</v>
      </c>
      <c r="Y43" s="13" t="s">
        <v>52</v>
      </c>
      <c r="Z43" s="13" t="s">
        <v>52</v>
      </c>
      <c r="AA43" s="13" t="s">
        <v>52</v>
      </c>
      <c r="AB43" s="13" t="s">
        <v>52</v>
      </c>
      <c r="AC43" s="13" t="s">
        <v>53</v>
      </c>
      <c r="AD43" s="22">
        <v>1088</v>
      </c>
      <c r="AE43" s="22">
        <v>826</v>
      </c>
      <c r="AF43" s="22">
        <v>160</v>
      </c>
      <c r="AG43" s="22">
        <v>101</v>
      </c>
      <c r="AH43" s="18" t="s">
        <v>74</v>
      </c>
      <c r="AI43" s="12" t="s">
        <v>183</v>
      </c>
      <c r="AJ43" s="13"/>
    </row>
    <row r="44" s="3" customFormat="true" ht="121" customHeight="true" spans="1:36">
      <c r="A44" s="20">
        <v>23</v>
      </c>
      <c r="B44" s="12" t="s">
        <v>184</v>
      </c>
      <c r="C44" s="12" t="s">
        <v>185</v>
      </c>
      <c r="D44" s="24" t="s">
        <v>58</v>
      </c>
      <c r="E44" s="13" t="s">
        <v>182</v>
      </c>
      <c r="F44" s="21">
        <v>2023</v>
      </c>
      <c r="G44" s="21" t="s">
        <v>48</v>
      </c>
      <c r="H44" s="21" t="s">
        <v>49</v>
      </c>
      <c r="I44" s="31" t="s">
        <v>50</v>
      </c>
      <c r="J44" s="21">
        <v>260</v>
      </c>
      <c r="K44" s="21">
        <v>260</v>
      </c>
      <c r="L44" s="13"/>
      <c r="M44" s="13"/>
      <c r="N44" s="13"/>
      <c r="O44" s="21">
        <v>260</v>
      </c>
      <c r="P44" s="13"/>
      <c r="Q44" s="13"/>
      <c r="R44" s="13"/>
      <c r="S44" s="13"/>
      <c r="T44" s="13"/>
      <c r="U44" s="13"/>
      <c r="V44" s="13"/>
      <c r="W44" s="13"/>
      <c r="X44" s="13" t="s">
        <v>51</v>
      </c>
      <c r="Y44" s="13" t="s">
        <v>52</v>
      </c>
      <c r="Z44" s="13" t="s">
        <v>52</v>
      </c>
      <c r="AA44" s="13" t="s">
        <v>52</v>
      </c>
      <c r="AB44" s="13" t="s">
        <v>52</v>
      </c>
      <c r="AC44" s="13" t="s">
        <v>53</v>
      </c>
      <c r="AD44" s="22">
        <v>1088</v>
      </c>
      <c r="AE44" s="22">
        <v>826</v>
      </c>
      <c r="AF44" s="22">
        <v>160</v>
      </c>
      <c r="AG44" s="22">
        <v>101</v>
      </c>
      <c r="AH44" s="18" t="s">
        <v>74</v>
      </c>
      <c r="AI44" s="12" t="s">
        <v>186</v>
      </c>
      <c r="AJ44" s="13"/>
    </row>
    <row r="45" s="3" customFormat="true" ht="98" customHeight="true" spans="1:36">
      <c r="A45" s="20">
        <v>24</v>
      </c>
      <c r="B45" s="12" t="s">
        <v>187</v>
      </c>
      <c r="C45" s="12" t="s">
        <v>188</v>
      </c>
      <c r="D45" s="13" t="s">
        <v>58</v>
      </c>
      <c r="E45" s="13" t="s">
        <v>189</v>
      </c>
      <c r="F45" s="13">
        <v>2023</v>
      </c>
      <c r="G45" s="13" t="s">
        <v>48</v>
      </c>
      <c r="H45" s="21" t="s">
        <v>49</v>
      </c>
      <c r="I45" s="23" t="s">
        <v>50</v>
      </c>
      <c r="J45" s="21">
        <v>91</v>
      </c>
      <c r="K45" s="21">
        <v>91</v>
      </c>
      <c r="L45" s="13"/>
      <c r="M45" s="13"/>
      <c r="N45" s="13"/>
      <c r="O45" s="21">
        <v>91</v>
      </c>
      <c r="P45" s="13"/>
      <c r="Q45" s="13"/>
      <c r="R45" s="13"/>
      <c r="S45" s="13"/>
      <c r="T45" s="13"/>
      <c r="U45" s="13"/>
      <c r="V45" s="13"/>
      <c r="W45" s="13"/>
      <c r="X45" s="13" t="s">
        <v>51</v>
      </c>
      <c r="Y45" s="13" t="s">
        <v>52</v>
      </c>
      <c r="Z45" s="13" t="s">
        <v>53</v>
      </c>
      <c r="AA45" s="13" t="s">
        <v>52</v>
      </c>
      <c r="AB45" s="13" t="s">
        <v>52</v>
      </c>
      <c r="AC45" s="13" t="s">
        <v>53</v>
      </c>
      <c r="AD45" s="31">
        <v>767</v>
      </c>
      <c r="AE45" s="31">
        <v>3108</v>
      </c>
      <c r="AF45" s="31">
        <v>98</v>
      </c>
      <c r="AG45" s="31">
        <v>288</v>
      </c>
      <c r="AH45" s="18" t="s">
        <v>74</v>
      </c>
      <c r="AI45" s="12" t="s">
        <v>190</v>
      </c>
      <c r="AJ45" s="13"/>
    </row>
    <row r="46" s="3" customFormat="true" ht="91" customHeight="true" spans="1:36">
      <c r="A46" s="20">
        <v>25</v>
      </c>
      <c r="B46" s="12" t="s">
        <v>191</v>
      </c>
      <c r="C46" s="12" t="s">
        <v>192</v>
      </c>
      <c r="D46" s="24" t="s">
        <v>58</v>
      </c>
      <c r="E46" s="13" t="s">
        <v>193</v>
      </c>
      <c r="F46" s="21">
        <v>2023</v>
      </c>
      <c r="G46" s="21" t="s">
        <v>48</v>
      </c>
      <c r="H46" s="21" t="s">
        <v>49</v>
      </c>
      <c r="I46" s="13" t="s">
        <v>50</v>
      </c>
      <c r="J46" s="21">
        <v>151.6</v>
      </c>
      <c r="K46" s="21">
        <v>151.6</v>
      </c>
      <c r="L46" s="13"/>
      <c r="M46" s="13"/>
      <c r="N46" s="13"/>
      <c r="O46" s="21">
        <v>151.6</v>
      </c>
      <c r="P46" s="13"/>
      <c r="Q46" s="13"/>
      <c r="R46" s="13"/>
      <c r="S46" s="13"/>
      <c r="T46" s="13"/>
      <c r="U46" s="13"/>
      <c r="V46" s="13"/>
      <c r="W46" s="13"/>
      <c r="X46" s="13" t="s">
        <v>51</v>
      </c>
      <c r="Y46" s="13" t="s">
        <v>52</v>
      </c>
      <c r="Z46" s="13" t="s">
        <v>53</v>
      </c>
      <c r="AA46" s="13" t="s">
        <v>52</v>
      </c>
      <c r="AB46" s="13" t="s">
        <v>52</v>
      </c>
      <c r="AC46" s="13" t="s">
        <v>53</v>
      </c>
      <c r="AD46" s="31">
        <v>671</v>
      </c>
      <c r="AE46" s="31">
        <v>2694</v>
      </c>
      <c r="AF46" s="31">
        <v>82</v>
      </c>
      <c r="AG46" s="31">
        <v>275</v>
      </c>
      <c r="AH46" s="18" t="s">
        <v>74</v>
      </c>
      <c r="AI46" s="12" t="s">
        <v>194</v>
      </c>
      <c r="AJ46" s="13"/>
    </row>
    <row r="47" s="3" customFormat="true" ht="182" customHeight="true" spans="1:36">
      <c r="A47" s="20">
        <v>26</v>
      </c>
      <c r="B47" s="12" t="s">
        <v>195</v>
      </c>
      <c r="C47" s="12" t="s">
        <v>196</v>
      </c>
      <c r="D47" s="13" t="s">
        <v>92</v>
      </c>
      <c r="E47" s="13" t="s">
        <v>197</v>
      </c>
      <c r="F47" s="21">
        <v>2023</v>
      </c>
      <c r="G47" s="21" t="s">
        <v>48</v>
      </c>
      <c r="H47" s="21" t="s">
        <v>49</v>
      </c>
      <c r="I47" s="31" t="s">
        <v>50</v>
      </c>
      <c r="J47" s="13">
        <v>120</v>
      </c>
      <c r="K47" s="13">
        <v>120</v>
      </c>
      <c r="L47" s="13"/>
      <c r="M47" s="13"/>
      <c r="N47" s="13"/>
      <c r="O47" s="13">
        <v>120</v>
      </c>
      <c r="P47" s="13"/>
      <c r="Q47" s="13"/>
      <c r="R47" s="13"/>
      <c r="S47" s="13"/>
      <c r="T47" s="13"/>
      <c r="U47" s="13"/>
      <c r="V47" s="13"/>
      <c r="W47" s="13"/>
      <c r="X47" s="13" t="s">
        <v>51</v>
      </c>
      <c r="Y47" s="13" t="s">
        <v>52</v>
      </c>
      <c r="Z47" s="13" t="s">
        <v>52</v>
      </c>
      <c r="AA47" s="13" t="s">
        <v>52</v>
      </c>
      <c r="AB47" s="13" t="s">
        <v>52</v>
      </c>
      <c r="AC47" s="13" t="s">
        <v>53</v>
      </c>
      <c r="AD47" s="13">
        <v>1201</v>
      </c>
      <c r="AE47" s="13">
        <v>4092</v>
      </c>
      <c r="AF47" s="13">
        <v>321</v>
      </c>
      <c r="AG47" s="13">
        <v>966</v>
      </c>
      <c r="AH47" s="18" t="s">
        <v>74</v>
      </c>
      <c r="AI47" s="12" t="s">
        <v>198</v>
      </c>
      <c r="AJ47" s="13"/>
    </row>
    <row r="48" s="3" customFormat="true" ht="93" customHeight="true" spans="1:36">
      <c r="A48" s="20">
        <v>27</v>
      </c>
      <c r="B48" s="12" t="s">
        <v>199</v>
      </c>
      <c r="C48" s="12" t="s">
        <v>200</v>
      </c>
      <c r="D48" s="13" t="s">
        <v>92</v>
      </c>
      <c r="E48" s="13" t="s">
        <v>201</v>
      </c>
      <c r="F48" s="21">
        <v>2023</v>
      </c>
      <c r="G48" s="21" t="s">
        <v>48</v>
      </c>
      <c r="H48" s="21" t="s">
        <v>49</v>
      </c>
      <c r="I48" s="31" t="s">
        <v>50</v>
      </c>
      <c r="J48" s="13">
        <v>135</v>
      </c>
      <c r="K48" s="13">
        <v>135</v>
      </c>
      <c r="L48" s="13"/>
      <c r="M48" s="13"/>
      <c r="N48" s="13"/>
      <c r="O48" s="13">
        <v>135</v>
      </c>
      <c r="P48" s="13"/>
      <c r="Q48" s="13"/>
      <c r="R48" s="13"/>
      <c r="S48" s="13"/>
      <c r="T48" s="13"/>
      <c r="U48" s="13"/>
      <c r="V48" s="13"/>
      <c r="W48" s="13"/>
      <c r="X48" s="13" t="s">
        <v>51</v>
      </c>
      <c r="Y48" s="13" t="s">
        <v>52</v>
      </c>
      <c r="Z48" s="13" t="s">
        <v>53</v>
      </c>
      <c r="AA48" s="13" t="s">
        <v>52</v>
      </c>
      <c r="AB48" s="13" t="s">
        <v>52</v>
      </c>
      <c r="AC48" s="13" t="s">
        <v>53</v>
      </c>
      <c r="AD48" s="13">
        <v>681</v>
      </c>
      <c r="AE48" s="13">
        <v>2490</v>
      </c>
      <c r="AF48" s="13">
        <v>132</v>
      </c>
      <c r="AG48" s="13">
        <v>349</v>
      </c>
      <c r="AH48" s="18" t="s">
        <v>74</v>
      </c>
      <c r="AI48" s="12" t="s">
        <v>202</v>
      </c>
      <c r="AJ48" s="13"/>
    </row>
    <row r="49" s="3" customFormat="true" ht="90" customHeight="true" spans="1:36">
      <c r="A49" s="20">
        <v>28</v>
      </c>
      <c r="B49" s="19" t="s">
        <v>203</v>
      </c>
      <c r="C49" s="12" t="s">
        <v>204</v>
      </c>
      <c r="D49" s="13" t="s">
        <v>92</v>
      </c>
      <c r="E49" s="13" t="s">
        <v>205</v>
      </c>
      <c r="F49" s="21">
        <v>2023</v>
      </c>
      <c r="G49" s="21" t="s">
        <v>48</v>
      </c>
      <c r="H49" s="21" t="s">
        <v>49</v>
      </c>
      <c r="I49" s="31" t="s">
        <v>50</v>
      </c>
      <c r="J49" s="13">
        <v>29.89</v>
      </c>
      <c r="K49" s="13">
        <v>29.89</v>
      </c>
      <c r="L49" s="13"/>
      <c r="M49" s="13"/>
      <c r="N49" s="13"/>
      <c r="O49" s="13">
        <v>29.89</v>
      </c>
      <c r="P49" s="13"/>
      <c r="Q49" s="13"/>
      <c r="R49" s="13"/>
      <c r="S49" s="13"/>
      <c r="T49" s="13"/>
      <c r="U49" s="13"/>
      <c r="V49" s="13"/>
      <c r="W49" s="13"/>
      <c r="X49" s="13" t="s">
        <v>51</v>
      </c>
      <c r="Y49" s="13" t="s">
        <v>52</v>
      </c>
      <c r="Z49" s="13" t="s">
        <v>52</v>
      </c>
      <c r="AA49" s="13" t="s">
        <v>52</v>
      </c>
      <c r="AB49" s="13" t="s">
        <v>52</v>
      </c>
      <c r="AC49" s="13" t="s">
        <v>53</v>
      </c>
      <c r="AD49" s="13">
        <v>1178</v>
      </c>
      <c r="AE49" s="13">
        <v>4292</v>
      </c>
      <c r="AF49" s="13">
        <v>196</v>
      </c>
      <c r="AG49" s="13">
        <v>643</v>
      </c>
      <c r="AH49" s="18" t="s">
        <v>74</v>
      </c>
      <c r="AI49" s="12" t="s">
        <v>206</v>
      </c>
      <c r="AJ49" s="13"/>
    </row>
    <row r="50" s="3" customFormat="true" ht="75" customHeight="true" spans="1:36">
      <c r="A50" s="20">
        <v>29</v>
      </c>
      <c r="B50" s="12" t="s">
        <v>207</v>
      </c>
      <c r="C50" s="12" t="s">
        <v>208</v>
      </c>
      <c r="D50" s="13" t="s">
        <v>46</v>
      </c>
      <c r="E50" s="13" t="s">
        <v>209</v>
      </c>
      <c r="F50" s="21">
        <v>2023</v>
      </c>
      <c r="G50" s="21" t="s">
        <v>48</v>
      </c>
      <c r="H50" s="21" t="s">
        <v>49</v>
      </c>
      <c r="I50" s="31" t="s">
        <v>50</v>
      </c>
      <c r="J50" s="13">
        <v>60</v>
      </c>
      <c r="K50" s="13">
        <v>60</v>
      </c>
      <c r="L50" s="13"/>
      <c r="M50" s="13"/>
      <c r="N50" s="13"/>
      <c r="O50" s="13">
        <v>60</v>
      </c>
      <c r="P50" s="13"/>
      <c r="Q50" s="13"/>
      <c r="R50" s="13"/>
      <c r="S50" s="13"/>
      <c r="T50" s="13"/>
      <c r="U50" s="13"/>
      <c r="V50" s="13"/>
      <c r="W50" s="13"/>
      <c r="X50" s="13" t="s">
        <v>51</v>
      </c>
      <c r="Y50" s="13" t="s">
        <v>52</v>
      </c>
      <c r="Z50" s="13" t="s">
        <v>53</v>
      </c>
      <c r="AA50" s="13" t="s">
        <v>52</v>
      </c>
      <c r="AB50" s="13" t="s">
        <v>52</v>
      </c>
      <c r="AC50" s="13" t="s">
        <v>53</v>
      </c>
      <c r="AD50" s="13">
        <v>5270</v>
      </c>
      <c r="AE50" s="13">
        <v>21242</v>
      </c>
      <c r="AF50" s="13">
        <v>883</v>
      </c>
      <c r="AG50" s="13">
        <v>2795</v>
      </c>
      <c r="AH50" s="18" t="s">
        <v>74</v>
      </c>
      <c r="AI50" s="12" t="s">
        <v>210</v>
      </c>
      <c r="AJ50" s="13"/>
    </row>
    <row r="51" s="3" customFormat="true" ht="100" customHeight="true" spans="1:36">
      <c r="A51" s="20">
        <v>30</v>
      </c>
      <c r="B51" s="12" t="s">
        <v>211</v>
      </c>
      <c r="C51" s="12" t="s">
        <v>212</v>
      </c>
      <c r="D51" s="13" t="s">
        <v>46</v>
      </c>
      <c r="E51" s="13" t="s">
        <v>213</v>
      </c>
      <c r="F51" s="21">
        <v>2023</v>
      </c>
      <c r="G51" s="21" t="s">
        <v>48</v>
      </c>
      <c r="H51" s="21" t="s">
        <v>49</v>
      </c>
      <c r="I51" s="31" t="s">
        <v>50</v>
      </c>
      <c r="J51" s="13">
        <v>196</v>
      </c>
      <c r="K51" s="13">
        <v>196</v>
      </c>
      <c r="L51" s="13"/>
      <c r="M51" s="13"/>
      <c r="N51" s="13"/>
      <c r="O51" s="13">
        <v>196</v>
      </c>
      <c r="P51" s="13"/>
      <c r="Q51" s="13"/>
      <c r="R51" s="13"/>
      <c r="S51" s="13"/>
      <c r="T51" s="13"/>
      <c r="U51" s="13"/>
      <c r="V51" s="13"/>
      <c r="W51" s="13"/>
      <c r="X51" s="13" t="s">
        <v>51</v>
      </c>
      <c r="Y51" s="13" t="s">
        <v>52</v>
      </c>
      <c r="Z51" s="13" t="s">
        <v>52</v>
      </c>
      <c r="AA51" s="13" t="s">
        <v>52</v>
      </c>
      <c r="AB51" s="13" t="s">
        <v>52</v>
      </c>
      <c r="AC51" s="13" t="s">
        <v>53</v>
      </c>
      <c r="AD51" s="13">
        <v>1521</v>
      </c>
      <c r="AE51" s="13">
        <v>5721</v>
      </c>
      <c r="AF51" s="13">
        <v>214</v>
      </c>
      <c r="AG51" s="13">
        <v>1357</v>
      </c>
      <c r="AH51" s="18" t="s">
        <v>74</v>
      </c>
      <c r="AI51" s="12" t="s">
        <v>214</v>
      </c>
      <c r="AJ51" s="13"/>
    </row>
    <row r="52" s="3" customFormat="true" ht="107" customHeight="true" spans="1:36">
      <c r="A52" s="20">
        <v>31</v>
      </c>
      <c r="B52" s="19" t="s">
        <v>215</v>
      </c>
      <c r="C52" s="12" t="s">
        <v>216</v>
      </c>
      <c r="D52" s="13" t="s">
        <v>46</v>
      </c>
      <c r="E52" s="13" t="s">
        <v>217</v>
      </c>
      <c r="F52" s="21">
        <v>2023</v>
      </c>
      <c r="G52" s="21" t="s">
        <v>48</v>
      </c>
      <c r="H52" s="21" t="s">
        <v>49</v>
      </c>
      <c r="I52" s="31" t="s">
        <v>50</v>
      </c>
      <c r="J52" s="13">
        <v>195</v>
      </c>
      <c r="K52" s="13">
        <v>195</v>
      </c>
      <c r="L52" s="13"/>
      <c r="M52" s="13"/>
      <c r="N52" s="13"/>
      <c r="O52" s="13">
        <v>195</v>
      </c>
      <c r="P52" s="13"/>
      <c r="Q52" s="13"/>
      <c r="R52" s="13"/>
      <c r="S52" s="13"/>
      <c r="T52" s="13"/>
      <c r="U52" s="13"/>
      <c r="V52" s="13"/>
      <c r="W52" s="13"/>
      <c r="X52" s="13" t="s">
        <v>51</v>
      </c>
      <c r="Y52" s="13" t="s">
        <v>52</v>
      </c>
      <c r="Z52" s="13" t="s">
        <v>52</v>
      </c>
      <c r="AA52" s="13" t="s">
        <v>52</v>
      </c>
      <c r="AB52" s="13" t="s">
        <v>52</v>
      </c>
      <c r="AC52" s="13" t="s">
        <v>53</v>
      </c>
      <c r="AD52" s="13">
        <v>1091</v>
      </c>
      <c r="AE52" s="13">
        <v>3810</v>
      </c>
      <c r="AF52" s="13">
        <v>257</v>
      </c>
      <c r="AG52" s="13">
        <v>756</v>
      </c>
      <c r="AH52" s="18" t="s">
        <v>74</v>
      </c>
      <c r="AI52" s="12" t="s">
        <v>218</v>
      </c>
      <c r="AJ52" s="13"/>
    </row>
    <row r="53" s="3" customFormat="true" ht="77" customHeight="true" spans="1:36">
      <c r="A53" s="20">
        <v>32</v>
      </c>
      <c r="B53" s="12" t="s">
        <v>219</v>
      </c>
      <c r="C53" s="12" t="s">
        <v>220</v>
      </c>
      <c r="D53" s="13" t="s">
        <v>46</v>
      </c>
      <c r="E53" s="13" t="s">
        <v>221</v>
      </c>
      <c r="F53" s="21">
        <v>2023</v>
      </c>
      <c r="G53" s="21" t="s">
        <v>48</v>
      </c>
      <c r="H53" s="21" t="s">
        <v>49</v>
      </c>
      <c r="I53" s="31" t="s">
        <v>50</v>
      </c>
      <c r="J53" s="13">
        <v>45</v>
      </c>
      <c r="K53" s="13">
        <v>45</v>
      </c>
      <c r="L53" s="13"/>
      <c r="M53" s="13"/>
      <c r="N53" s="13"/>
      <c r="O53" s="13">
        <v>45</v>
      </c>
      <c r="P53" s="13"/>
      <c r="Q53" s="13"/>
      <c r="R53" s="13"/>
      <c r="S53" s="13"/>
      <c r="T53" s="13"/>
      <c r="U53" s="13"/>
      <c r="V53" s="13"/>
      <c r="W53" s="13"/>
      <c r="X53" s="13" t="s">
        <v>51</v>
      </c>
      <c r="Y53" s="13" t="s">
        <v>52</v>
      </c>
      <c r="Z53" s="13" t="s">
        <v>52</v>
      </c>
      <c r="AA53" s="13" t="s">
        <v>52</v>
      </c>
      <c r="AB53" s="13" t="s">
        <v>52</v>
      </c>
      <c r="AC53" s="13" t="s">
        <v>53</v>
      </c>
      <c r="AD53" s="13">
        <v>586</v>
      </c>
      <c r="AE53" s="13">
        <v>2396</v>
      </c>
      <c r="AF53" s="13">
        <v>108</v>
      </c>
      <c r="AG53" s="13">
        <v>351</v>
      </c>
      <c r="AH53" s="18" t="s">
        <v>74</v>
      </c>
      <c r="AI53" s="12" t="s">
        <v>222</v>
      </c>
      <c r="AJ53" s="13"/>
    </row>
    <row r="54" s="3" customFormat="true" ht="105" customHeight="true" spans="1:36">
      <c r="A54" s="20">
        <v>33</v>
      </c>
      <c r="B54" s="19" t="s">
        <v>223</v>
      </c>
      <c r="C54" s="19" t="s">
        <v>224</v>
      </c>
      <c r="D54" s="13" t="s">
        <v>46</v>
      </c>
      <c r="E54" s="13" t="s">
        <v>225</v>
      </c>
      <c r="F54" s="21">
        <v>2023</v>
      </c>
      <c r="G54" s="21" t="s">
        <v>48</v>
      </c>
      <c r="H54" s="21" t="s">
        <v>49</v>
      </c>
      <c r="I54" s="31" t="s">
        <v>50</v>
      </c>
      <c r="J54" s="18">
        <v>186</v>
      </c>
      <c r="K54" s="18">
        <v>186</v>
      </c>
      <c r="L54" s="13"/>
      <c r="M54" s="13"/>
      <c r="N54" s="13"/>
      <c r="O54" s="18">
        <v>186</v>
      </c>
      <c r="P54" s="13"/>
      <c r="Q54" s="13"/>
      <c r="R54" s="13"/>
      <c r="S54" s="13"/>
      <c r="T54" s="13"/>
      <c r="U54" s="13"/>
      <c r="V54" s="13"/>
      <c r="W54" s="13"/>
      <c r="X54" s="13" t="s">
        <v>51</v>
      </c>
      <c r="Y54" s="13" t="s">
        <v>52</v>
      </c>
      <c r="Z54" s="13" t="s">
        <v>52</v>
      </c>
      <c r="AA54" s="13" t="s">
        <v>52</v>
      </c>
      <c r="AB54" s="13" t="s">
        <v>52</v>
      </c>
      <c r="AC54" s="13" t="s">
        <v>53</v>
      </c>
      <c r="AD54" s="13">
        <v>574</v>
      </c>
      <c r="AE54" s="23">
        <v>2163</v>
      </c>
      <c r="AF54" s="13">
        <v>108</v>
      </c>
      <c r="AG54" s="13">
        <v>305</v>
      </c>
      <c r="AH54" s="18" t="s">
        <v>74</v>
      </c>
      <c r="AI54" s="12" t="s">
        <v>226</v>
      </c>
      <c r="AJ54" s="13"/>
    </row>
    <row r="55" s="3" customFormat="true" ht="118" customHeight="true" spans="1:36">
      <c r="A55" s="20">
        <v>34</v>
      </c>
      <c r="B55" s="12" t="s">
        <v>227</v>
      </c>
      <c r="C55" s="12" t="s">
        <v>228</v>
      </c>
      <c r="D55" s="13" t="s">
        <v>46</v>
      </c>
      <c r="E55" s="13" t="s">
        <v>229</v>
      </c>
      <c r="F55" s="21">
        <v>2023</v>
      </c>
      <c r="G55" s="21" t="s">
        <v>48</v>
      </c>
      <c r="H55" s="21" t="s">
        <v>49</v>
      </c>
      <c r="I55" s="31" t="s">
        <v>50</v>
      </c>
      <c r="J55" s="13">
        <v>125</v>
      </c>
      <c r="K55" s="13">
        <v>125</v>
      </c>
      <c r="L55" s="22"/>
      <c r="M55" s="22"/>
      <c r="N55" s="22"/>
      <c r="O55" s="13">
        <v>125</v>
      </c>
      <c r="P55" s="22"/>
      <c r="Q55" s="22"/>
      <c r="R55" s="22"/>
      <c r="S55" s="22"/>
      <c r="T55" s="22"/>
      <c r="U55" s="22"/>
      <c r="V55" s="22"/>
      <c r="W55" s="22"/>
      <c r="X55" s="13" t="s">
        <v>51</v>
      </c>
      <c r="Y55" s="13" t="s">
        <v>52</v>
      </c>
      <c r="Z55" s="13" t="s">
        <v>52</v>
      </c>
      <c r="AA55" s="13" t="s">
        <v>52</v>
      </c>
      <c r="AB55" s="13" t="s">
        <v>52</v>
      </c>
      <c r="AC55" s="13" t="s">
        <v>53</v>
      </c>
      <c r="AD55" s="13">
        <v>1146</v>
      </c>
      <c r="AE55" s="13">
        <v>4176</v>
      </c>
      <c r="AF55" s="13">
        <v>143</v>
      </c>
      <c r="AG55" s="13">
        <v>403</v>
      </c>
      <c r="AH55" s="18" t="s">
        <v>74</v>
      </c>
      <c r="AI55" s="12" t="s">
        <v>107</v>
      </c>
      <c r="AJ55" s="13"/>
    </row>
    <row r="56" s="3" customFormat="true" ht="150" customHeight="true" spans="1:36">
      <c r="A56" s="20">
        <v>35</v>
      </c>
      <c r="B56" s="12" t="s">
        <v>230</v>
      </c>
      <c r="C56" s="12" t="s">
        <v>231</v>
      </c>
      <c r="D56" s="13" t="s">
        <v>46</v>
      </c>
      <c r="E56" s="13" t="s">
        <v>229</v>
      </c>
      <c r="F56" s="21">
        <v>2023</v>
      </c>
      <c r="G56" s="21" t="s">
        <v>48</v>
      </c>
      <c r="H56" s="21" t="s">
        <v>49</v>
      </c>
      <c r="I56" s="31" t="s">
        <v>50</v>
      </c>
      <c r="J56" s="13">
        <v>52.38</v>
      </c>
      <c r="K56" s="13">
        <v>52.38</v>
      </c>
      <c r="L56" s="21"/>
      <c r="M56" s="21"/>
      <c r="N56" s="21"/>
      <c r="O56" s="13">
        <v>52.38</v>
      </c>
      <c r="P56" s="21"/>
      <c r="Q56" s="21"/>
      <c r="R56" s="21"/>
      <c r="S56" s="21"/>
      <c r="T56" s="21"/>
      <c r="U56" s="21"/>
      <c r="V56" s="21"/>
      <c r="W56" s="21"/>
      <c r="X56" s="13" t="s">
        <v>51</v>
      </c>
      <c r="Y56" s="13" t="s">
        <v>52</v>
      </c>
      <c r="Z56" s="13" t="s">
        <v>52</v>
      </c>
      <c r="AA56" s="13" t="s">
        <v>52</v>
      </c>
      <c r="AB56" s="13" t="s">
        <v>52</v>
      </c>
      <c r="AC56" s="13" t="s">
        <v>53</v>
      </c>
      <c r="AD56" s="13">
        <v>1146</v>
      </c>
      <c r="AE56" s="13">
        <v>4176</v>
      </c>
      <c r="AF56" s="13">
        <v>143</v>
      </c>
      <c r="AG56" s="13">
        <v>403</v>
      </c>
      <c r="AH56" s="18" t="s">
        <v>74</v>
      </c>
      <c r="AI56" s="12" t="s">
        <v>232</v>
      </c>
      <c r="AJ56" s="13"/>
    </row>
    <row r="57" s="3" customFormat="true" ht="114" customHeight="true" spans="1:36">
      <c r="A57" s="20">
        <v>36</v>
      </c>
      <c r="B57" s="12" t="s">
        <v>233</v>
      </c>
      <c r="C57" s="12" t="s">
        <v>234</v>
      </c>
      <c r="D57" s="13" t="s">
        <v>63</v>
      </c>
      <c r="E57" s="13" t="s">
        <v>235</v>
      </c>
      <c r="F57" s="13">
        <v>2023</v>
      </c>
      <c r="G57" s="21" t="s">
        <v>48</v>
      </c>
      <c r="H57" s="21" t="s">
        <v>49</v>
      </c>
      <c r="I57" s="31" t="s">
        <v>50</v>
      </c>
      <c r="J57" s="13">
        <v>120</v>
      </c>
      <c r="K57" s="13">
        <v>120</v>
      </c>
      <c r="L57" s="18"/>
      <c r="M57" s="18"/>
      <c r="N57" s="18"/>
      <c r="O57" s="13">
        <v>120</v>
      </c>
      <c r="P57" s="32"/>
      <c r="Q57" s="32"/>
      <c r="R57" s="32"/>
      <c r="S57" s="32"/>
      <c r="T57" s="32"/>
      <c r="U57" s="32"/>
      <c r="V57" s="32"/>
      <c r="W57" s="32"/>
      <c r="X57" s="13" t="s">
        <v>51</v>
      </c>
      <c r="Y57" s="13" t="s">
        <v>52</v>
      </c>
      <c r="Z57" s="13" t="s">
        <v>52</v>
      </c>
      <c r="AA57" s="13" t="s">
        <v>52</v>
      </c>
      <c r="AB57" s="13" t="s">
        <v>52</v>
      </c>
      <c r="AC57" s="13" t="s">
        <v>53</v>
      </c>
      <c r="AD57" s="13">
        <v>1287</v>
      </c>
      <c r="AE57" s="13">
        <v>5266</v>
      </c>
      <c r="AF57" s="13">
        <v>164</v>
      </c>
      <c r="AG57" s="13">
        <v>525</v>
      </c>
      <c r="AH57" s="18" t="s">
        <v>74</v>
      </c>
      <c r="AI57" s="12" t="s">
        <v>236</v>
      </c>
      <c r="AJ57" s="41"/>
    </row>
    <row r="58" s="3" customFormat="true" ht="89" customHeight="true" spans="1:36">
      <c r="A58" s="20">
        <v>37</v>
      </c>
      <c r="B58" s="12" t="s">
        <v>237</v>
      </c>
      <c r="C58" s="12" t="s">
        <v>238</v>
      </c>
      <c r="D58" s="13" t="s">
        <v>63</v>
      </c>
      <c r="E58" s="13" t="s">
        <v>239</v>
      </c>
      <c r="F58" s="13">
        <v>2023</v>
      </c>
      <c r="G58" s="21" t="s">
        <v>48</v>
      </c>
      <c r="H58" s="21" t="s">
        <v>49</v>
      </c>
      <c r="I58" s="31" t="s">
        <v>50</v>
      </c>
      <c r="J58" s="13">
        <v>120</v>
      </c>
      <c r="K58" s="13">
        <v>120</v>
      </c>
      <c r="L58" s="13"/>
      <c r="M58" s="13"/>
      <c r="N58" s="13"/>
      <c r="O58" s="13">
        <v>120</v>
      </c>
      <c r="P58" s="13"/>
      <c r="Q58" s="13"/>
      <c r="R58" s="13"/>
      <c r="S58" s="13"/>
      <c r="T58" s="13"/>
      <c r="U58" s="13"/>
      <c r="V58" s="13"/>
      <c r="W58" s="13"/>
      <c r="X58" s="13" t="s">
        <v>51</v>
      </c>
      <c r="Y58" s="13" t="s">
        <v>52</v>
      </c>
      <c r="Z58" s="13" t="s">
        <v>52</v>
      </c>
      <c r="AA58" s="13" t="s">
        <v>52</v>
      </c>
      <c r="AB58" s="13" t="s">
        <v>52</v>
      </c>
      <c r="AC58" s="13" t="s">
        <v>53</v>
      </c>
      <c r="AD58" s="13">
        <v>353</v>
      </c>
      <c r="AE58" s="13">
        <v>2350</v>
      </c>
      <c r="AF58" s="13">
        <v>73</v>
      </c>
      <c r="AG58" s="13">
        <v>247</v>
      </c>
      <c r="AH58" s="18" t="s">
        <v>74</v>
      </c>
      <c r="AI58" s="12" t="s">
        <v>240</v>
      </c>
      <c r="AJ58" s="13"/>
    </row>
    <row r="59" s="3" customFormat="true" ht="174" customHeight="true" spans="1:36">
      <c r="A59" s="20">
        <v>38</v>
      </c>
      <c r="B59" s="12" t="s">
        <v>241</v>
      </c>
      <c r="C59" s="12" t="s">
        <v>242</v>
      </c>
      <c r="D59" s="13" t="s">
        <v>63</v>
      </c>
      <c r="E59" s="13" t="s">
        <v>243</v>
      </c>
      <c r="F59" s="13">
        <v>2023</v>
      </c>
      <c r="G59" s="21" t="s">
        <v>48</v>
      </c>
      <c r="H59" s="21" t="s">
        <v>49</v>
      </c>
      <c r="I59" s="31" t="s">
        <v>50</v>
      </c>
      <c r="J59" s="13">
        <v>120</v>
      </c>
      <c r="K59" s="13">
        <v>120</v>
      </c>
      <c r="L59" s="13"/>
      <c r="M59" s="13"/>
      <c r="N59" s="13"/>
      <c r="O59" s="13">
        <v>120</v>
      </c>
      <c r="P59" s="13"/>
      <c r="Q59" s="13"/>
      <c r="R59" s="13"/>
      <c r="S59" s="13"/>
      <c r="T59" s="13"/>
      <c r="U59" s="13"/>
      <c r="V59" s="13"/>
      <c r="W59" s="13"/>
      <c r="X59" s="13" t="s">
        <v>51</v>
      </c>
      <c r="Y59" s="13" t="s">
        <v>52</v>
      </c>
      <c r="Z59" s="13" t="s">
        <v>52</v>
      </c>
      <c r="AA59" s="13" t="s">
        <v>52</v>
      </c>
      <c r="AB59" s="13" t="s">
        <v>52</v>
      </c>
      <c r="AC59" s="13" t="s">
        <v>53</v>
      </c>
      <c r="AD59" s="13">
        <v>862</v>
      </c>
      <c r="AE59" s="13">
        <v>3700</v>
      </c>
      <c r="AF59" s="13">
        <v>145</v>
      </c>
      <c r="AG59" s="13">
        <v>415</v>
      </c>
      <c r="AH59" s="18" t="s">
        <v>74</v>
      </c>
      <c r="AI59" s="12" t="s">
        <v>244</v>
      </c>
      <c r="AJ59" s="41"/>
    </row>
    <row r="60" s="3" customFormat="true" ht="183" customHeight="true" spans="1:36">
      <c r="A60" s="20">
        <v>39</v>
      </c>
      <c r="B60" s="12" t="s">
        <v>245</v>
      </c>
      <c r="C60" s="12" t="s">
        <v>246</v>
      </c>
      <c r="D60" s="13" t="s">
        <v>63</v>
      </c>
      <c r="E60" s="13" t="s">
        <v>247</v>
      </c>
      <c r="F60" s="13">
        <v>2023</v>
      </c>
      <c r="G60" s="21" t="s">
        <v>48</v>
      </c>
      <c r="H60" s="21" t="s">
        <v>49</v>
      </c>
      <c r="I60" s="31" t="s">
        <v>50</v>
      </c>
      <c r="J60" s="13">
        <v>120</v>
      </c>
      <c r="K60" s="13">
        <v>120</v>
      </c>
      <c r="L60" s="13"/>
      <c r="M60" s="13"/>
      <c r="N60" s="13"/>
      <c r="O60" s="13">
        <v>120</v>
      </c>
      <c r="P60" s="13"/>
      <c r="Q60" s="13"/>
      <c r="R60" s="13"/>
      <c r="S60" s="13"/>
      <c r="T60" s="13"/>
      <c r="U60" s="13"/>
      <c r="V60" s="13"/>
      <c r="W60" s="13"/>
      <c r="X60" s="13" t="s">
        <v>51</v>
      </c>
      <c r="Y60" s="13" t="s">
        <v>52</v>
      </c>
      <c r="Z60" s="13" t="s">
        <v>52</v>
      </c>
      <c r="AA60" s="13" t="s">
        <v>52</v>
      </c>
      <c r="AB60" s="13" t="s">
        <v>52</v>
      </c>
      <c r="AC60" s="13" t="s">
        <v>53</v>
      </c>
      <c r="AD60" s="13">
        <v>1004</v>
      </c>
      <c r="AE60" s="13">
        <v>3823</v>
      </c>
      <c r="AF60" s="13">
        <v>92</v>
      </c>
      <c r="AG60" s="13">
        <v>266</v>
      </c>
      <c r="AH60" s="18" t="s">
        <v>74</v>
      </c>
      <c r="AI60" s="12" t="s">
        <v>248</v>
      </c>
      <c r="AJ60" s="13"/>
    </row>
    <row r="61" s="3" customFormat="true" ht="75" customHeight="true" spans="1:36">
      <c r="A61" s="20">
        <v>40</v>
      </c>
      <c r="B61" s="12" t="s">
        <v>249</v>
      </c>
      <c r="C61" s="12" t="s">
        <v>250</v>
      </c>
      <c r="D61" s="13" t="s">
        <v>251</v>
      </c>
      <c r="E61" s="13" t="s">
        <v>252</v>
      </c>
      <c r="F61" s="13">
        <v>2023</v>
      </c>
      <c r="G61" s="21" t="s">
        <v>48</v>
      </c>
      <c r="H61" s="21" t="s">
        <v>49</v>
      </c>
      <c r="I61" s="31" t="s">
        <v>50</v>
      </c>
      <c r="J61" s="13">
        <v>115</v>
      </c>
      <c r="K61" s="13">
        <v>115</v>
      </c>
      <c r="L61" s="13"/>
      <c r="M61" s="13"/>
      <c r="N61" s="13"/>
      <c r="O61" s="13">
        <v>115</v>
      </c>
      <c r="P61" s="13"/>
      <c r="Q61" s="13"/>
      <c r="R61" s="13"/>
      <c r="S61" s="13"/>
      <c r="T61" s="13"/>
      <c r="U61" s="13"/>
      <c r="V61" s="13"/>
      <c r="W61" s="13"/>
      <c r="X61" s="13" t="s">
        <v>51</v>
      </c>
      <c r="Y61" s="13" t="s">
        <v>52</v>
      </c>
      <c r="Z61" s="13" t="s">
        <v>53</v>
      </c>
      <c r="AA61" s="13" t="s">
        <v>52</v>
      </c>
      <c r="AB61" s="13" t="s">
        <v>52</v>
      </c>
      <c r="AC61" s="13" t="s">
        <v>53</v>
      </c>
      <c r="AD61" s="13">
        <v>545</v>
      </c>
      <c r="AE61" s="13">
        <v>2230</v>
      </c>
      <c r="AF61" s="13">
        <v>85</v>
      </c>
      <c r="AG61" s="13">
        <v>276</v>
      </c>
      <c r="AH61" s="18" t="s">
        <v>74</v>
      </c>
      <c r="AI61" s="12" t="s">
        <v>253</v>
      </c>
      <c r="AJ61" s="13"/>
    </row>
    <row r="62" s="3" customFormat="true" ht="82" customHeight="true" spans="1:36">
      <c r="A62" s="20">
        <v>41</v>
      </c>
      <c r="B62" s="12" t="s">
        <v>254</v>
      </c>
      <c r="C62" s="12" t="s">
        <v>255</v>
      </c>
      <c r="D62" s="13" t="s">
        <v>251</v>
      </c>
      <c r="E62" s="13" t="s">
        <v>256</v>
      </c>
      <c r="F62" s="13">
        <v>2023</v>
      </c>
      <c r="G62" s="21" t="s">
        <v>48</v>
      </c>
      <c r="H62" s="21" t="s">
        <v>49</v>
      </c>
      <c r="I62" s="31" t="s">
        <v>50</v>
      </c>
      <c r="J62" s="13">
        <v>190</v>
      </c>
      <c r="K62" s="13">
        <v>190</v>
      </c>
      <c r="L62" s="13"/>
      <c r="M62" s="13"/>
      <c r="N62" s="13"/>
      <c r="O62" s="13">
        <v>190</v>
      </c>
      <c r="P62" s="13"/>
      <c r="Q62" s="13"/>
      <c r="R62" s="13"/>
      <c r="S62" s="13"/>
      <c r="T62" s="13"/>
      <c r="U62" s="13"/>
      <c r="V62" s="13"/>
      <c r="W62" s="13"/>
      <c r="X62" s="13" t="s">
        <v>51</v>
      </c>
      <c r="Y62" s="13" t="s">
        <v>52</v>
      </c>
      <c r="Z62" s="13" t="s">
        <v>53</v>
      </c>
      <c r="AA62" s="13" t="s">
        <v>52</v>
      </c>
      <c r="AB62" s="13" t="s">
        <v>52</v>
      </c>
      <c r="AC62" s="13" t="s">
        <v>53</v>
      </c>
      <c r="AD62" s="13">
        <v>1083</v>
      </c>
      <c r="AE62" s="13">
        <v>4483</v>
      </c>
      <c r="AF62" s="13">
        <v>158</v>
      </c>
      <c r="AG62" s="13">
        <v>596</v>
      </c>
      <c r="AH62" s="18" t="s">
        <v>74</v>
      </c>
      <c r="AI62" s="12" t="s">
        <v>257</v>
      </c>
      <c r="AJ62" s="13"/>
    </row>
    <row r="63" s="3" customFormat="true" ht="86" customHeight="true" spans="1:36">
      <c r="A63" s="20">
        <v>42</v>
      </c>
      <c r="B63" s="12" t="s">
        <v>258</v>
      </c>
      <c r="C63" s="12" t="s">
        <v>259</v>
      </c>
      <c r="D63" s="13" t="s">
        <v>251</v>
      </c>
      <c r="E63" s="13" t="s">
        <v>260</v>
      </c>
      <c r="F63" s="13">
        <v>2023</v>
      </c>
      <c r="G63" s="21" t="s">
        <v>48</v>
      </c>
      <c r="H63" s="21" t="s">
        <v>49</v>
      </c>
      <c r="I63" s="31" t="s">
        <v>50</v>
      </c>
      <c r="J63" s="13">
        <v>108.7</v>
      </c>
      <c r="K63" s="13">
        <v>108.7</v>
      </c>
      <c r="L63" s="13"/>
      <c r="M63" s="13"/>
      <c r="N63" s="13"/>
      <c r="O63" s="13">
        <v>108.7</v>
      </c>
      <c r="P63" s="13"/>
      <c r="Q63" s="13"/>
      <c r="R63" s="13"/>
      <c r="S63" s="13"/>
      <c r="T63" s="13"/>
      <c r="U63" s="13"/>
      <c r="V63" s="13"/>
      <c r="W63" s="13"/>
      <c r="X63" s="13" t="s">
        <v>51</v>
      </c>
      <c r="Y63" s="13" t="s">
        <v>52</v>
      </c>
      <c r="Z63" s="13" t="s">
        <v>53</v>
      </c>
      <c r="AA63" s="13" t="s">
        <v>52</v>
      </c>
      <c r="AB63" s="13" t="s">
        <v>52</v>
      </c>
      <c r="AC63" s="13" t="s">
        <v>53</v>
      </c>
      <c r="AD63" s="13">
        <v>645</v>
      </c>
      <c r="AE63" s="13">
        <v>2709</v>
      </c>
      <c r="AF63" s="13">
        <v>68</v>
      </c>
      <c r="AG63" s="13">
        <v>210</v>
      </c>
      <c r="AH63" s="18" t="s">
        <v>74</v>
      </c>
      <c r="AI63" s="12" t="s">
        <v>261</v>
      </c>
      <c r="AJ63" s="13"/>
    </row>
    <row r="64" s="3" customFormat="true" ht="113" customHeight="true" spans="1:36">
      <c r="A64" s="20">
        <v>43</v>
      </c>
      <c r="B64" s="12" t="s">
        <v>262</v>
      </c>
      <c r="C64" s="12" t="s">
        <v>263</v>
      </c>
      <c r="D64" s="13" t="s">
        <v>251</v>
      </c>
      <c r="E64" s="13" t="s">
        <v>264</v>
      </c>
      <c r="F64" s="13">
        <v>2023</v>
      </c>
      <c r="G64" s="21" t="s">
        <v>48</v>
      </c>
      <c r="H64" s="21" t="s">
        <v>49</v>
      </c>
      <c r="I64" s="31" t="s">
        <v>50</v>
      </c>
      <c r="J64" s="13">
        <v>71.45</v>
      </c>
      <c r="K64" s="13">
        <v>71.45</v>
      </c>
      <c r="L64" s="13"/>
      <c r="M64" s="13"/>
      <c r="N64" s="13"/>
      <c r="O64" s="13">
        <v>71.45</v>
      </c>
      <c r="P64" s="13"/>
      <c r="Q64" s="13"/>
      <c r="R64" s="13"/>
      <c r="S64" s="13"/>
      <c r="T64" s="13"/>
      <c r="U64" s="13"/>
      <c r="V64" s="13"/>
      <c r="W64" s="13"/>
      <c r="X64" s="13" t="s">
        <v>51</v>
      </c>
      <c r="Y64" s="13" t="s">
        <v>52</v>
      </c>
      <c r="Z64" s="13" t="s">
        <v>53</v>
      </c>
      <c r="AA64" s="13" t="s">
        <v>52</v>
      </c>
      <c r="AB64" s="13" t="s">
        <v>52</v>
      </c>
      <c r="AC64" s="13" t="s">
        <v>53</v>
      </c>
      <c r="AD64" s="21">
        <v>794</v>
      </c>
      <c r="AE64" s="21">
        <v>3227</v>
      </c>
      <c r="AF64" s="13">
        <v>74</v>
      </c>
      <c r="AG64" s="13">
        <v>153</v>
      </c>
      <c r="AH64" s="18" t="s">
        <v>74</v>
      </c>
      <c r="AI64" s="12" t="s">
        <v>265</v>
      </c>
      <c r="AJ64" s="13"/>
    </row>
    <row r="65" s="3" customFormat="true" ht="93" customHeight="true" spans="1:36">
      <c r="A65" s="20">
        <v>44</v>
      </c>
      <c r="B65" s="12" t="s">
        <v>266</v>
      </c>
      <c r="C65" s="12" t="s">
        <v>267</v>
      </c>
      <c r="D65" s="13" t="s">
        <v>251</v>
      </c>
      <c r="E65" s="13" t="s">
        <v>268</v>
      </c>
      <c r="F65" s="13">
        <v>2023</v>
      </c>
      <c r="G65" s="21" t="s">
        <v>48</v>
      </c>
      <c r="H65" s="21" t="s">
        <v>49</v>
      </c>
      <c r="I65" s="31" t="s">
        <v>50</v>
      </c>
      <c r="J65" s="13">
        <v>120</v>
      </c>
      <c r="K65" s="13">
        <v>120</v>
      </c>
      <c r="L65" s="13"/>
      <c r="M65" s="13"/>
      <c r="N65" s="13"/>
      <c r="O65" s="13">
        <v>120</v>
      </c>
      <c r="P65" s="13"/>
      <c r="Q65" s="13"/>
      <c r="R65" s="13"/>
      <c r="S65" s="13"/>
      <c r="T65" s="13"/>
      <c r="U65" s="13"/>
      <c r="V65" s="13"/>
      <c r="W65" s="13"/>
      <c r="X65" s="13" t="s">
        <v>51</v>
      </c>
      <c r="Y65" s="13" t="s">
        <v>52</v>
      </c>
      <c r="Z65" s="13" t="s">
        <v>52</v>
      </c>
      <c r="AA65" s="13" t="s">
        <v>52</v>
      </c>
      <c r="AB65" s="13" t="s">
        <v>52</v>
      </c>
      <c r="AC65" s="13" t="s">
        <v>53</v>
      </c>
      <c r="AD65" s="21">
        <v>1169</v>
      </c>
      <c r="AE65" s="21">
        <v>4527</v>
      </c>
      <c r="AF65" s="13">
        <v>166</v>
      </c>
      <c r="AG65" s="13">
        <v>500</v>
      </c>
      <c r="AH65" s="18" t="s">
        <v>74</v>
      </c>
      <c r="AI65" s="12" t="s">
        <v>269</v>
      </c>
      <c r="AJ65" s="13"/>
    </row>
    <row r="66" s="3" customFormat="true" ht="109" customHeight="true" spans="1:36">
      <c r="A66" s="20">
        <v>45</v>
      </c>
      <c r="B66" s="17" t="s">
        <v>270</v>
      </c>
      <c r="C66" s="17" t="s">
        <v>271</v>
      </c>
      <c r="D66" s="18" t="s">
        <v>92</v>
      </c>
      <c r="E66" s="18" t="s">
        <v>197</v>
      </c>
      <c r="F66" s="13">
        <v>2023</v>
      </c>
      <c r="G66" s="17" t="s">
        <v>48</v>
      </c>
      <c r="H66" s="18" t="s">
        <v>49</v>
      </c>
      <c r="I66" s="18" t="s">
        <v>50</v>
      </c>
      <c r="J66" s="18">
        <v>150</v>
      </c>
      <c r="K66" s="18">
        <v>150</v>
      </c>
      <c r="L66" s="17"/>
      <c r="M66" s="17"/>
      <c r="N66" s="17"/>
      <c r="O66" s="18">
        <v>150</v>
      </c>
      <c r="P66" s="17"/>
      <c r="Q66" s="17"/>
      <c r="R66" s="17"/>
      <c r="S66" s="17"/>
      <c r="T66" s="17"/>
      <c r="U66" s="17"/>
      <c r="V66" s="17"/>
      <c r="W66" s="17"/>
      <c r="X66" s="18" t="s">
        <v>51</v>
      </c>
      <c r="Y66" s="18" t="s">
        <v>52</v>
      </c>
      <c r="Z66" s="18" t="s">
        <v>52</v>
      </c>
      <c r="AA66" s="18" t="s">
        <v>52</v>
      </c>
      <c r="AB66" s="18" t="s">
        <v>52</v>
      </c>
      <c r="AC66" s="18" t="s">
        <v>53</v>
      </c>
      <c r="AD66" s="18">
        <v>1198</v>
      </c>
      <c r="AE66" s="18">
        <v>4072</v>
      </c>
      <c r="AF66" s="18">
        <v>277</v>
      </c>
      <c r="AG66" s="18">
        <v>834</v>
      </c>
      <c r="AH66" s="18" t="s">
        <v>74</v>
      </c>
      <c r="AI66" s="17" t="s">
        <v>272</v>
      </c>
      <c r="AJ66" s="13"/>
    </row>
    <row r="67" s="3" customFormat="true" ht="109" customHeight="true" spans="1:36">
      <c r="A67" s="20">
        <v>46</v>
      </c>
      <c r="B67" s="17" t="s">
        <v>273</v>
      </c>
      <c r="C67" s="17" t="s">
        <v>274</v>
      </c>
      <c r="D67" s="18" t="s">
        <v>92</v>
      </c>
      <c r="E67" s="18" t="s">
        <v>275</v>
      </c>
      <c r="F67" s="13">
        <v>2023</v>
      </c>
      <c r="G67" s="17" t="s">
        <v>48</v>
      </c>
      <c r="H67" s="18" t="s">
        <v>49</v>
      </c>
      <c r="I67" s="18" t="s">
        <v>50</v>
      </c>
      <c r="J67" s="18">
        <v>138.1</v>
      </c>
      <c r="K67" s="18">
        <v>138.1</v>
      </c>
      <c r="L67" s="17"/>
      <c r="M67" s="17"/>
      <c r="N67" s="17"/>
      <c r="O67" s="18">
        <v>138.1</v>
      </c>
      <c r="P67" s="17"/>
      <c r="Q67" s="17"/>
      <c r="R67" s="17"/>
      <c r="S67" s="17"/>
      <c r="T67" s="17"/>
      <c r="U67" s="17"/>
      <c r="V67" s="17"/>
      <c r="W67" s="17"/>
      <c r="X67" s="18" t="s">
        <v>51</v>
      </c>
      <c r="Y67" s="18" t="s">
        <v>52</v>
      </c>
      <c r="Z67" s="18" t="s">
        <v>52</v>
      </c>
      <c r="AA67" s="18" t="s">
        <v>52</v>
      </c>
      <c r="AB67" s="18" t="s">
        <v>52</v>
      </c>
      <c r="AC67" s="18" t="s">
        <v>53</v>
      </c>
      <c r="AD67" s="18">
        <v>512</v>
      </c>
      <c r="AE67" s="18">
        <v>1920</v>
      </c>
      <c r="AF67" s="18">
        <v>42</v>
      </c>
      <c r="AG67" s="18">
        <v>96</v>
      </c>
      <c r="AH67" s="18" t="s">
        <v>74</v>
      </c>
      <c r="AI67" s="17" t="s">
        <v>276</v>
      </c>
      <c r="AJ67" s="13"/>
    </row>
    <row r="68" s="3" customFormat="true" ht="109" customHeight="true" spans="1:36">
      <c r="A68" s="20">
        <v>47</v>
      </c>
      <c r="B68" s="17" t="s">
        <v>277</v>
      </c>
      <c r="C68" s="17" t="s">
        <v>278</v>
      </c>
      <c r="D68" s="18" t="s">
        <v>279</v>
      </c>
      <c r="E68" s="18" t="s">
        <v>280</v>
      </c>
      <c r="F68" s="13">
        <v>2023</v>
      </c>
      <c r="G68" s="17" t="s">
        <v>48</v>
      </c>
      <c r="H68" s="18" t="s">
        <v>49</v>
      </c>
      <c r="I68" s="18" t="s">
        <v>50</v>
      </c>
      <c r="J68" s="18">
        <v>195</v>
      </c>
      <c r="K68" s="18">
        <v>195</v>
      </c>
      <c r="L68" s="17"/>
      <c r="M68" s="17"/>
      <c r="N68" s="17"/>
      <c r="O68" s="18">
        <v>195</v>
      </c>
      <c r="P68" s="17"/>
      <c r="Q68" s="17"/>
      <c r="R68" s="17"/>
      <c r="S68" s="17"/>
      <c r="T68" s="17"/>
      <c r="U68" s="17"/>
      <c r="V68" s="17"/>
      <c r="W68" s="17"/>
      <c r="X68" s="18" t="s">
        <v>51</v>
      </c>
      <c r="Y68" s="18" t="s">
        <v>52</v>
      </c>
      <c r="Z68" s="18" t="s">
        <v>52</v>
      </c>
      <c r="AA68" s="18" t="s">
        <v>52</v>
      </c>
      <c r="AB68" s="18" t="s">
        <v>52</v>
      </c>
      <c r="AC68" s="18" t="s">
        <v>53</v>
      </c>
      <c r="AD68" s="18">
        <v>735</v>
      </c>
      <c r="AE68" s="18">
        <v>3028</v>
      </c>
      <c r="AF68" s="18">
        <v>109</v>
      </c>
      <c r="AG68" s="18">
        <v>295</v>
      </c>
      <c r="AH68" s="18" t="s">
        <v>74</v>
      </c>
      <c r="AI68" s="17" t="s">
        <v>281</v>
      </c>
      <c r="AJ68" s="13"/>
    </row>
    <row r="69" s="3" customFormat="true" ht="109" customHeight="true" spans="1:36">
      <c r="A69" s="20">
        <v>48</v>
      </c>
      <c r="B69" s="17" t="s">
        <v>282</v>
      </c>
      <c r="C69" s="12" t="s">
        <v>283</v>
      </c>
      <c r="D69" s="18" t="s">
        <v>87</v>
      </c>
      <c r="E69" s="18" t="s">
        <v>284</v>
      </c>
      <c r="F69" s="13">
        <v>2023</v>
      </c>
      <c r="G69" s="17" t="s">
        <v>48</v>
      </c>
      <c r="H69" s="18" t="s">
        <v>49</v>
      </c>
      <c r="I69" s="18" t="s">
        <v>50</v>
      </c>
      <c r="J69" s="18">
        <v>190</v>
      </c>
      <c r="K69" s="18">
        <v>190</v>
      </c>
      <c r="L69" s="17"/>
      <c r="M69" s="17"/>
      <c r="N69" s="17"/>
      <c r="O69" s="18">
        <v>190</v>
      </c>
      <c r="P69" s="17"/>
      <c r="Q69" s="17"/>
      <c r="R69" s="17"/>
      <c r="S69" s="17"/>
      <c r="T69" s="17"/>
      <c r="U69" s="17"/>
      <c r="V69" s="17"/>
      <c r="W69" s="17"/>
      <c r="X69" s="18" t="s">
        <v>51</v>
      </c>
      <c r="Y69" s="18" t="s">
        <v>52</v>
      </c>
      <c r="Z69" s="18" t="s">
        <v>52</v>
      </c>
      <c r="AA69" s="18" t="s">
        <v>52</v>
      </c>
      <c r="AB69" s="18" t="s">
        <v>52</v>
      </c>
      <c r="AC69" s="18" t="s">
        <v>53</v>
      </c>
      <c r="AD69" s="18">
        <v>777</v>
      </c>
      <c r="AE69" s="18">
        <v>2866</v>
      </c>
      <c r="AF69" s="18">
        <v>116</v>
      </c>
      <c r="AG69" s="18">
        <v>412</v>
      </c>
      <c r="AH69" s="18" t="s">
        <v>74</v>
      </c>
      <c r="AI69" s="17" t="s">
        <v>285</v>
      </c>
      <c r="AJ69" s="13"/>
    </row>
    <row r="70" s="3" customFormat="true" ht="109" customHeight="true" spans="1:36">
      <c r="A70" s="20">
        <v>49</v>
      </c>
      <c r="B70" s="17" t="s">
        <v>286</v>
      </c>
      <c r="C70" s="17" t="s">
        <v>287</v>
      </c>
      <c r="D70" s="18" t="s">
        <v>46</v>
      </c>
      <c r="E70" s="18" t="s">
        <v>288</v>
      </c>
      <c r="F70" s="13">
        <v>2023</v>
      </c>
      <c r="G70" s="17" t="s">
        <v>48</v>
      </c>
      <c r="H70" s="18" t="s">
        <v>49</v>
      </c>
      <c r="I70" s="18" t="s">
        <v>50</v>
      </c>
      <c r="J70" s="18">
        <v>99</v>
      </c>
      <c r="K70" s="18">
        <v>99</v>
      </c>
      <c r="L70" s="17"/>
      <c r="M70" s="17"/>
      <c r="N70" s="17"/>
      <c r="O70" s="18">
        <v>99</v>
      </c>
      <c r="P70" s="17"/>
      <c r="Q70" s="17"/>
      <c r="R70" s="17"/>
      <c r="S70" s="17"/>
      <c r="T70" s="17"/>
      <c r="U70" s="17"/>
      <c r="V70" s="17"/>
      <c r="W70" s="17"/>
      <c r="X70" s="18" t="s">
        <v>51</v>
      </c>
      <c r="Y70" s="18" t="s">
        <v>52</v>
      </c>
      <c r="Z70" s="18" t="s">
        <v>52</v>
      </c>
      <c r="AA70" s="18" t="s">
        <v>52</v>
      </c>
      <c r="AB70" s="18" t="s">
        <v>52</v>
      </c>
      <c r="AC70" s="18" t="s">
        <v>53</v>
      </c>
      <c r="AD70" s="18">
        <v>933</v>
      </c>
      <c r="AE70" s="18">
        <v>3841</v>
      </c>
      <c r="AF70" s="18">
        <v>152</v>
      </c>
      <c r="AG70" s="18">
        <v>480</v>
      </c>
      <c r="AH70" s="18" t="s">
        <v>74</v>
      </c>
      <c r="AI70" s="17" t="s">
        <v>289</v>
      </c>
      <c r="AJ70" s="13"/>
    </row>
    <row r="71" s="3" customFormat="true" ht="109" customHeight="true" spans="1:36">
      <c r="A71" s="20">
        <v>50</v>
      </c>
      <c r="B71" s="17" t="s">
        <v>290</v>
      </c>
      <c r="C71" s="17" t="s">
        <v>291</v>
      </c>
      <c r="D71" s="18" t="s">
        <v>92</v>
      </c>
      <c r="E71" s="18" t="s">
        <v>292</v>
      </c>
      <c r="F71" s="13">
        <v>2023</v>
      </c>
      <c r="G71" s="17" t="s">
        <v>48</v>
      </c>
      <c r="H71" s="18" t="s">
        <v>49</v>
      </c>
      <c r="I71" s="18" t="s">
        <v>50</v>
      </c>
      <c r="J71" s="18">
        <v>119.95</v>
      </c>
      <c r="K71" s="18">
        <v>119.95</v>
      </c>
      <c r="L71" s="17"/>
      <c r="M71" s="17"/>
      <c r="N71" s="17"/>
      <c r="O71" s="18">
        <v>119.95</v>
      </c>
      <c r="P71" s="17"/>
      <c r="Q71" s="17"/>
      <c r="R71" s="17"/>
      <c r="S71" s="17"/>
      <c r="T71" s="17"/>
      <c r="U71" s="17"/>
      <c r="V71" s="17"/>
      <c r="W71" s="17"/>
      <c r="X71" s="18" t="s">
        <v>51</v>
      </c>
      <c r="Y71" s="18" t="s">
        <v>52</v>
      </c>
      <c r="Z71" s="18" t="s">
        <v>52</v>
      </c>
      <c r="AA71" s="18" t="s">
        <v>52</v>
      </c>
      <c r="AB71" s="18" t="s">
        <v>52</v>
      </c>
      <c r="AC71" s="18" t="s">
        <v>53</v>
      </c>
      <c r="AD71" s="18">
        <v>784</v>
      </c>
      <c r="AE71" s="18">
        <v>2924</v>
      </c>
      <c r="AF71" s="18">
        <v>99</v>
      </c>
      <c r="AG71" s="18">
        <v>312</v>
      </c>
      <c r="AH71" s="18" t="s">
        <v>74</v>
      </c>
      <c r="AI71" s="17" t="s">
        <v>293</v>
      </c>
      <c r="AJ71" s="13"/>
    </row>
    <row r="72" s="3" customFormat="true" ht="109" customHeight="true" spans="1:36">
      <c r="A72" s="20">
        <v>51</v>
      </c>
      <c r="B72" s="17" t="s">
        <v>294</v>
      </c>
      <c r="C72" s="17" t="s">
        <v>295</v>
      </c>
      <c r="D72" s="18" t="s">
        <v>92</v>
      </c>
      <c r="E72" s="18" t="s">
        <v>205</v>
      </c>
      <c r="F72" s="13">
        <v>2023</v>
      </c>
      <c r="G72" s="17" t="s">
        <v>48</v>
      </c>
      <c r="H72" s="18" t="s">
        <v>49</v>
      </c>
      <c r="I72" s="30" t="s">
        <v>50</v>
      </c>
      <c r="J72" s="18">
        <v>119.5</v>
      </c>
      <c r="K72" s="18">
        <v>119.5</v>
      </c>
      <c r="L72" s="18"/>
      <c r="M72" s="18"/>
      <c r="N72" s="18"/>
      <c r="O72" s="18">
        <v>119.5</v>
      </c>
      <c r="P72" s="17"/>
      <c r="Q72" s="17"/>
      <c r="R72" s="17"/>
      <c r="S72" s="17"/>
      <c r="T72" s="17"/>
      <c r="U72" s="17"/>
      <c r="V72" s="17"/>
      <c r="W72" s="17"/>
      <c r="X72" s="17" t="s">
        <v>51</v>
      </c>
      <c r="Y72" s="17" t="s">
        <v>52</v>
      </c>
      <c r="Z72" s="17" t="s">
        <v>52</v>
      </c>
      <c r="AA72" s="17" t="s">
        <v>52</v>
      </c>
      <c r="AB72" s="17" t="s">
        <v>52</v>
      </c>
      <c r="AC72" s="17" t="s">
        <v>53</v>
      </c>
      <c r="AD72" s="17">
        <v>1178</v>
      </c>
      <c r="AE72" s="17">
        <v>4292</v>
      </c>
      <c r="AF72" s="17">
        <v>131</v>
      </c>
      <c r="AG72" s="17">
        <v>399</v>
      </c>
      <c r="AH72" s="17" t="s">
        <v>296</v>
      </c>
      <c r="AI72" s="17" t="s">
        <v>297</v>
      </c>
      <c r="AJ72" s="13"/>
    </row>
    <row r="73" s="3" customFormat="true" ht="109" customHeight="true" spans="1:36">
      <c r="A73" s="20">
        <v>52</v>
      </c>
      <c r="B73" s="17" t="s">
        <v>298</v>
      </c>
      <c r="C73" s="17" t="s">
        <v>299</v>
      </c>
      <c r="D73" s="18" t="s">
        <v>127</v>
      </c>
      <c r="E73" s="18" t="s">
        <v>300</v>
      </c>
      <c r="F73" s="13">
        <v>2023</v>
      </c>
      <c r="G73" s="18" t="s">
        <v>48</v>
      </c>
      <c r="H73" s="18" t="s">
        <v>49</v>
      </c>
      <c r="I73" s="30" t="s">
        <v>50</v>
      </c>
      <c r="J73" s="18">
        <v>180</v>
      </c>
      <c r="K73" s="18">
        <v>180</v>
      </c>
      <c r="L73" s="18"/>
      <c r="M73" s="18"/>
      <c r="N73" s="18"/>
      <c r="O73" s="18">
        <v>180</v>
      </c>
      <c r="P73" s="18"/>
      <c r="Q73" s="18"/>
      <c r="R73" s="18"/>
      <c r="S73" s="18"/>
      <c r="T73" s="18"/>
      <c r="U73" s="18"/>
      <c r="V73" s="18"/>
      <c r="W73" s="18"/>
      <c r="X73" s="18" t="s">
        <v>51</v>
      </c>
      <c r="Y73" s="18" t="s">
        <v>53</v>
      </c>
      <c r="Z73" s="18" t="s">
        <v>53</v>
      </c>
      <c r="AA73" s="18" t="s">
        <v>53</v>
      </c>
      <c r="AB73" s="18" t="s">
        <v>53</v>
      </c>
      <c r="AC73" s="18" t="s">
        <v>53</v>
      </c>
      <c r="AD73" s="18">
        <v>123</v>
      </c>
      <c r="AE73" s="18">
        <v>465</v>
      </c>
      <c r="AF73" s="18">
        <v>34</v>
      </c>
      <c r="AG73" s="18">
        <v>103</v>
      </c>
      <c r="AH73" s="18" t="s">
        <v>74</v>
      </c>
      <c r="AI73" s="17" t="s">
        <v>301</v>
      </c>
      <c r="AJ73" s="13"/>
    </row>
    <row r="74" s="3" customFormat="true" ht="109" customHeight="true" spans="1:36">
      <c r="A74" s="20">
        <v>53</v>
      </c>
      <c r="B74" s="19" t="s">
        <v>302</v>
      </c>
      <c r="C74" s="12" t="s">
        <v>303</v>
      </c>
      <c r="D74" s="13" t="s">
        <v>304</v>
      </c>
      <c r="E74" s="13"/>
      <c r="F74" s="13">
        <v>2023</v>
      </c>
      <c r="G74" s="13" t="s">
        <v>305</v>
      </c>
      <c r="H74" s="13" t="s">
        <v>306</v>
      </c>
      <c r="I74" s="23" t="s">
        <v>307</v>
      </c>
      <c r="J74" s="13">
        <v>120</v>
      </c>
      <c r="K74" s="13">
        <v>100</v>
      </c>
      <c r="L74" s="13">
        <v>100</v>
      </c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>
        <v>20</v>
      </c>
      <c r="X74" s="13" t="s">
        <v>51</v>
      </c>
      <c r="Y74" s="13" t="s">
        <v>52</v>
      </c>
      <c r="Z74" s="13" t="s">
        <v>53</v>
      </c>
      <c r="AA74" s="13" t="s">
        <v>53</v>
      </c>
      <c r="AB74" s="13" t="s">
        <v>53</v>
      </c>
      <c r="AC74" s="13" t="s">
        <v>53</v>
      </c>
      <c r="AD74" s="13">
        <v>16</v>
      </c>
      <c r="AE74" s="13">
        <v>35</v>
      </c>
      <c r="AF74" s="13">
        <v>1</v>
      </c>
      <c r="AG74" s="13">
        <v>1</v>
      </c>
      <c r="AH74" s="13" t="s">
        <v>308</v>
      </c>
      <c r="AI74" s="13" t="s">
        <v>309</v>
      </c>
      <c r="AJ74" s="13"/>
    </row>
    <row r="75" s="3" customFormat="true" ht="30" customHeight="true" spans="1:36">
      <c r="A75" s="14" t="s">
        <v>310</v>
      </c>
      <c r="B75" s="19"/>
      <c r="C75" s="13"/>
      <c r="D75" s="13"/>
      <c r="E75" s="13"/>
      <c r="F75" s="13"/>
      <c r="G75" s="13"/>
      <c r="H75" s="13"/>
      <c r="I75" s="13"/>
      <c r="J75" s="13">
        <f>J76+J79+J81+J82</f>
        <v>134</v>
      </c>
      <c r="K75" s="13">
        <f t="shared" ref="K75:W75" si="4">K76+K79+K81+K82</f>
        <v>120</v>
      </c>
      <c r="L75" s="13">
        <f t="shared" si="4"/>
        <v>0</v>
      </c>
      <c r="M75" s="13">
        <f t="shared" si="4"/>
        <v>0</v>
      </c>
      <c r="N75" s="13">
        <f t="shared" si="4"/>
        <v>0</v>
      </c>
      <c r="O75" s="13">
        <f t="shared" si="4"/>
        <v>120</v>
      </c>
      <c r="P75" s="13">
        <f t="shared" si="4"/>
        <v>14</v>
      </c>
      <c r="Q75" s="13">
        <f t="shared" si="4"/>
        <v>0</v>
      </c>
      <c r="R75" s="13">
        <f t="shared" si="4"/>
        <v>0</v>
      </c>
      <c r="S75" s="13">
        <f t="shared" si="4"/>
        <v>0</v>
      </c>
      <c r="T75" s="13">
        <f t="shared" si="4"/>
        <v>0</v>
      </c>
      <c r="U75" s="13">
        <f t="shared" si="4"/>
        <v>0</v>
      </c>
      <c r="V75" s="13">
        <f t="shared" si="4"/>
        <v>0</v>
      </c>
      <c r="W75" s="13">
        <f t="shared" si="4"/>
        <v>0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="3" customFormat="true" ht="30" customHeight="true" spans="1:36">
      <c r="A76" s="15" t="s">
        <v>311</v>
      </c>
      <c r="B76" s="19"/>
      <c r="C76" s="13"/>
      <c r="D76" s="13"/>
      <c r="E76" s="13"/>
      <c r="F76" s="13"/>
      <c r="G76" s="13"/>
      <c r="H76" s="13"/>
      <c r="I76" s="13"/>
      <c r="J76" s="13">
        <f>J77+J78</f>
        <v>64</v>
      </c>
      <c r="K76" s="13">
        <f t="shared" ref="K76:W76" si="5">K77+K78</f>
        <v>60</v>
      </c>
      <c r="L76" s="13">
        <f t="shared" si="5"/>
        <v>0</v>
      </c>
      <c r="M76" s="13">
        <f t="shared" si="5"/>
        <v>0</v>
      </c>
      <c r="N76" s="13">
        <f t="shared" si="5"/>
        <v>0</v>
      </c>
      <c r="O76" s="13">
        <f t="shared" si="5"/>
        <v>60</v>
      </c>
      <c r="P76" s="13">
        <f t="shared" si="5"/>
        <v>4</v>
      </c>
      <c r="Q76" s="13">
        <f t="shared" si="5"/>
        <v>0</v>
      </c>
      <c r="R76" s="13">
        <f t="shared" si="5"/>
        <v>0</v>
      </c>
      <c r="S76" s="13">
        <f t="shared" si="5"/>
        <v>0</v>
      </c>
      <c r="T76" s="13">
        <f t="shared" si="5"/>
        <v>0</v>
      </c>
      <c r="U76" s="13">
        <f t="shared" si="5"/>
        <v>0</v>
      </c>
      <c r="V76" s="13">
        <f t="shared" si="5"/>
        <v>0</v>
      </c>
      <c r="W76" s="13">
        <f t="shared" si="5"/>
        <v>0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="3" customFormat="true" ht="59" customHeight="true" spans="1:36">
      <c r="A77" s="42">
        <v>1</v>
      </c>
      <c r="B77" s="12" t="s">
        <v>312</v>
      </c>
      <c r="C77" s="19" t="s">
        <v>313</v>
      </c>
      <c r="D77" s="13" t="s">
        <v>68</v>
      </c>
      <c r="E77" s="13"/>
      <c r="F77" s="13">
        <v>2023</v>
      </c>
      <c r="G77" s="23" t="s">
        <v>314</v>
      </c>
      <c r="H77" s="23" t="s">
        <v>315</v>
      </c>
      <c r="I77" s="23" t="s">
        <v>316</v>
      </c>
      <c r="J77" s="13">
        <v>4</v>
      </c>
      <c r="K77" s="13"/>
      <c r="L77" s="13"/>
      <c r="M77" s="13"/>
      <c r="N77" s="13"/>
      <c r="O77" s="13"/>
      <c r="P77" s="13">
        <v>4</v>
      </c>
      <c r="Q77" s="13"/>
      <c r="R77" s="13"/>
      <c r="S77" s="13"/>
      <c r="T77" s="13"/>
      <c r="U77" s="13"/>
      <c r="V77" s="13"/>
      <c r="W77" s="13"/>
      <c r="X77" s="13" t="s">
        <v>51</v>
      </c>
      <c r="Y77" s="13" t="s">
        <v>52</v>
      </c>
      <c r="Z77" s="13" t="s">
        <v>53</v>
      </c>
      <c r="AA77" s="13" t="s">
        <v>53</v>
      </c>
      <c r="AB77" s="13" t="s">
        <v>53</v>
      </c>
      <c r="AC77" s="13" t="s">
        <v>53</v>
      </c>
      <c r="AD77" s="13">
        <v>80</v>
      </c>
      <c r="AE77" s="13">
        <v>80</v>
      </c>
      <c r="AF77" s="45">
        <v>80</v>
      </c>
      <c r="AG77" s="13">
        <v>80</v>
      </c>
      <c r="AH77" s="23" t="s">
        <v>317</v>
      </c>
      <c r="AI77" s="19" t="s">
        <v>318</v>
      </c>
      <c r="AJ77" s="13"/>
    </row>
    <row r="78" s="3" customFormat="true" ht="64" customHeight="true" spans="1:36">
      <c r="A78" s="42">
        <v>2</v>
      </c>
      <c r="B78" s="12" t="s">
        <v>319</v>
      </c>
      <c r="C78" s="12" t="s">
        <v>320</v>
      </c>
      <c r="D78" s="13" t="s">
        <v>321</v>
      </c>
      <c r="E78" s="13" t="s">
        <v>322</v>
      </c>
      <c r="F78" s="13">
        <v>2023</v>
      </c>
      <c r="G78" s="23" t="s">
        <v>323</v>
      </c>
      <c r="H78" s="23" t="s">
        <v>324</v>
      </c>
      <c r="I78" s="23" t="s">
        <v>325</v>
      </c>
      <c r="J78" s="13">
        <v>60</v>
      </c>
      <c r="K78" s="13">
        <v>60</v>
      </c>
      <c r="L78" s="13"/>
      <c r="M78" s="13"/>
      <c r="N78" s="13"/>
      <c r="O78" s="18">
        <v>60</v>
      </c>
      <c r="P78" s="13"/>
      <c r="Q78" s="23"/>
      <c r="R78" s="23"/>
      <c r="S78" s="23"/>
      <c r="T78" s="23"/>
      <c r="U78" s="23"/>
      <c r="V78" s="23"/>
      <c r="W78" s="23"/>
      <c r="X78" s="13" t="s">
        <v>51</v>
      </c>
      <c r="Y78" s="13" t="s">
        <v>52</v>
      </c>
      <c r="Z78" s="13" t="s">
        <v>53</v>
      </c>
      <c r="AA78" s="13" t="s">
        <v>53</v>
      </c>
      <c r="AB78" s="13" t="s">
        <v>53</v>
      </c>
      <c r="AC78" s="13" t="s">
        <v>53</v>
      </c>
      <c r="AD78" s="13" t="s">
        <v>326</v>
      </c>
      <c r="AE78" s="13" t="s">
        <v>326</v>
      </c>
      <c r="AF78" s="13" t="s">
        <v>326</v>
      </c>
      <c r="AG78" s="13" t="s">
        <v>326</v>
      </c>
      <c r="AH78" s="23" t="s">
        <v>327</v>
      </c>
      <c r="AI78" s="19" t="s">
        <v>328</v>
      </c>
      <c r="AJ78" s="13"/>
    </row>
    <row r="79" s="3" customFormat="true" ht="30" customHeight="true" spans="1:36">
      <c r="A79" s="15" t="s">
        <v>329</v>
      </c>
      <c r="B79" s="19"/>
      <c r="C79" s="13"/>
      <c r="D79" s="13"/>
      <c r="E79" s="13"/>
      <c r="F79" s="13"/>
      <c r="G79" s="13"/>
      <c r="H79" s="13"/>
      <c r="I79" s="13"/>
      <c r="J79" s="13">
        <f>J80</f>
        <v>2.5</v>
      </c>
      <c r="K79" s="13">
        <f t="shared" ref="K79:W79" si="6">K80</f>
        <v>0</v>
      </c>
      <c r="L79" s="13">
        <f t="shared" si="6"/>
        <v>0</v>
      </c>
      <c r="M79" s="13">
        <f t="shared" si="6"/>
        <v>0</v>
      </c>
      <c r="N79" s="13">
        <f t="shared" si="6"/>
        <v>0</v>
      </c>
      <c r="O79" s="13">
        <f t="shared" si="6"/>
        <v>0</v>
      </c>
      <c r="P79" s="13">
        <f t="shared" si="6"/>
        <v>2.5</v>
      </c>
      <c r="Q79" s="13">
        <f t="shared" si="6"/>
        <v>0</v>
      </c>
      <c r="R79" s="13">
        <f t="shared" si="6"/>
        <v>0</v>
      </c>
      <c r="S79" s="13">
        <f t="shared" si="6"/>
        <v>0</v>
      </c>
      <c r="T79" s="13">
        <f t="shared" si="6"/>
        <v>0</v>
      </c>
      <c r="U79" s="13">
        <f t="shared" si="6"/>
        <v>0</v>
      </c>
      <c r="V79" s="13">
        <f t="shared" si="6"/>
        <v>0</v>
      </c>
      <c r="W79" s="13">
        <f t="shared" si="6"/>
        <v>0</v>
      </c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23"/>
      <c r="AI79" s="12"/>
      <c r="AJ79" s="13"/>
    </row>
    <row r="80" s="3" customFormat="true" ht="73" customHeight="true" spans="1:36">
      <c r="A80" s="42">
        <v>1</v>
      </c>
      <c r="B80" s="12" t="s">
        <v>330</v>
      </c>
      <c r="C80" s="12" t="s">
        <v>331</v>
      </c>
      <c r="D80" s="13" t="s">
        <v>68</v>
      </c>
      <c r="E80" s="13"/>
      <c r="F80" s="13">
        <v>2023</v>
      </c>
      <c r="G80" s="13" t="s">
        <v>332</v>
      </c>
      <c r="H80" s="13" t="s">
        <v>333</v>
      </c>
      <c r="I80" s="13" t="s">
        <v>334</v>
      </c>
      <c r="J80" s="13">
        <v>2.5</v>
      </c>
      <c r="K80" s="13"/>
      <c r="L80" s="13"/>
      <c r="M80" s="13"/>
      <c r="N80" s="13"/>
      <c r="O80" s="13"/>
      <c r="P80" s="13">
        <v>2.5</v>
      </c>
      <c r="Q80" s="13"/>
      <c r="R80" s="13"/>
      <c r="S80" s="13"/>
      <c r="T80" s="13"/>
      <c r="U80" s="13"/>
      <c r="V80" s="13"/>
      <c r="W80" s="13"/>
      <c r="X80" s="13" t="s">
        <v>51</v>
      </c>
      <c r="Y80" s="13" t="s">
        <v>52</v>
      </c>
      <c r="Z80" s="13" t="s">
        <v>53</v>
      </c>
      <c r="AA80" s="13" t="s">
        <v>53</v>
      </c>
      <c r="AB80" s="13" t="s">
        <v>53</v>
      </c>
      <c r="AC80" s="13" t="s">
        <v>53</v>
      </c>
      <c r="AD80" s="13"/>
      <c r="AE80" s="13">
        <v>5</v>
      </c>
      <c r="AF80" s="13"/>
      <c r="AG80" s="13">
        <v>5</v>
      </c>
      <c r="AH80" s="23" t="s">
        <v>317</v>
      </c>
      <c r="AI80" s="12" t="s">
        <v>335</v>
      </c>
      <c r="AJ80" s="13"/>
    </row>
    <row r="81" s="3" customFormat="true" ht="30" customHeight="true" spans="1:36">
      <c r="A81" s="15" t="s">
        <v>336</v>
      </c>
      <c r="B81" s="19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</row>
    <row r="82" s="3" customFormat="true" ht="30" customHeight="true" spans="1:36">
      <c r="A82" s="15" t="s">
        <v>337</v>
      </c>
      <c r="B82" s="19"/>
      <c r="C82" s="13"/>
      <c r="D82" s="13"/>
      <c r="E82" s="13"/>
      <c r="F82" s="13"/>
      <c r="G82" s="13"/>
      <c r="H82" s="13"/>
      <c r="I82" s="13"/>
      <c r="J82" s="13">
        <f>SUM(J83:J85)</f>
        <v>67.5</v>
      </c>
      <c r="K82" s="13">
        <f t="shared" ref="K82:W82" si="7">SUM(K83:K85)</f>
        <v>60</v>
      </c>
      <c r="L82" s="13">
        <f t="shared" si="7"/>
        <v>0</v>
      </c>
      <c r="M82" s="13">
        <f t="shared" si="7"/>
        <v>0</v>
      </c>
      <c r="N82" s="13">
        <f t="shared" si="7"/>
        <v>0</v>
      </c>
      <c r="O82" s="13">
        <f t="shared" si="7"/>
        <v>60</v>
      </c>
      <c r="P82" s="13">
        <f t="shared" si="7"/>
        <v>7.5</v>
      </c>
      <c r="Q82" s="13">
        <f t="shared" si="7"/>
        <v>0</v>
      </c>
      <c r="R82" s="13">
        <f t="shared" si="7"/>
        <v>0</v>
      </c>
      <c r="S82" s="13">
        <f t="shared" si="7"/>
        <v>0</v>
      </c>
      <c r="T82" s="13">
        <f t="shared" si="7"/>
        <v>0</v>
      </c>
      <c r="U82" s="13">
        <f t="shared" si="7"/>
        <v>0</v>
      </c>
      <c r="V82" s="13">
        <f t="shared" si="7"/>
        <v>0</v>
      </c>
      <c r="W82" s="13">
        <f t="shared" si="7"/>
        <v>0</v>
      </c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</row>
    <row r="83" s="3" customFormat="true" ht="51" customHeight="true" spans="1:36">
      <c r="A83" s="42">
        <v>1</v>
      </c>
      <c r="B83" s="19" t="s">
        <v>338</v>
      </c>
      <c r="C83" s="12" t="s">
        <v>339</v>
      </c>
      <c r="D83" s="13" t="s">
        <v>68</v>
      </c>
      <c r="E83" s="13"/>
      <c r="F83" s="13">
        <v>2023</v>
      </c>
      <c r="G83" s="13" t="s">
        <v>332</v>
      </c>
      <c r="H83" s="13" t="s">
        <v>340</v>
      </c>
      <c r="I83" s="13" t="s">
        <v>334</v>
      </c>
      <c r="J83" s="13">
        <v>7.5</v>
      </c>
      <c r="K83" s="13"/>
      <c r="L83" s="13"/>
      <c r="M83" s="13"/>
      <c r="N83" s="13"/>
      <c r="O83" s="13"/>
      <c r="P83" s="13">
        <v>7.5</v>
      </c>
      <c r="Q83" s="13"/>
      <c r="R83" s="13"/>
      <c r="S83" s="13"/>
      <c r="T83" s="13"/>
      <c r="U83" s="13"/>
      <c r="V83" s="13"/>
      <c r="W83" s="13"/>
      <c r="X83" s="13" t="s">
        <v>51</v>
      </c>
      <c r="Y83" s="13" t="s">
        <v>52</v>
      </c>
      <c r="Z83" s="13" t="s">
        <v>53</v>
      </c>
      <c r="AA83" s="13" t="s">
        <v>53</v>
      </c>
      <c r="AB83" s="13" t="s">
        <v>53</v>
      </c>
      <c r="AC83" s="13" t="s">
        <v>53</v>
      </c>
      <c r="AD83" s="13">
        <v>150</v>
      </c>
      <c r="AE83" s="13">
        <v>150</v>
      </c>
      <c r="AF83" s="13">
        <v>150</v>
      </c>
      <c r="AG83" s="13">
        <v>150</v>
      </c>
      <c r="AH83" s="13" t="s">
        <v>341</v>
      </c>
      <c r="AI83" s="12" t="s">
        <v>342</v>
      </c>
      <c r="AJ83" s="13"/>
    </row>
    <row r="84" s="3" customFormat="true" ht="67" customHeight="true" spans="1:36">
      <c r="A84" s="42">
        <v>2</v>
      </c>
      <c r="B84" s="19" t="s">
        <v>343</v>
      </c>
      <c r="C84" s="12" t="s">
        <v>344</v>
      </c>
      <c r="D84" s="13" t="s">
        <v>321</v>
      </c>
      <c r="E84" s="13" t="s">
        <v>322</v>
      </c>
      <c r="F84" s="13">
        <v>2023</v>
      </c>
      <c r="G84" s="13" t="s">
        <v>323</v>
      </c>
      <c r="H84" s="13" t="s">
        <v>324</v>
      </c>
      <c r="I84" s="13" t="s">
        <v>325</v>
      </c>
      <c r="J84" s="13">
        <v>30</v>
      </c>
      <c r="K84" s="13">
        <v>30</v>
      </c>
      <c r="L84" s="13"/>
      <c r="M84" s="13"/>
      <c r="N84" s="13"/>
      <c r="O84" s="13">
        <v>30</v>
      </c>
      <c r="P84" s="23"/>
      <c r="Q84" s="23"/>
      <c r="R84" s="23"/>
      <c r="S84" s="23"/>
      <c r="T84" s="23"/>
      <c r="U84" s="23"/>
      <c r="V84" s="23"/>
      <c r="W84" s="23"/>
      <c r="X84" s="13" t="s">
        <v>51</v>
      </c>
      <c r="Y84" s="13" t="s">
        <v>52</v>
      </c>
      <c r="Z84" s="13" t="s">
        <v>53</v>
      </c>
      <c r="AA84" s="13" t="s">
        <v>53</v>
      </c>
      <c r="AB84" s="13" t="s">
        <v>53</v>
      </c>
      <c r="AC84" s="13" t="s">
        <v>53</v>
      </c>
      <c r="AD84" s="13">
        <v>800</v>
      </c>
      <c r="AE84" s="13">
        <v>1800</v>
      </c>
      <c r="AF84" s="13" t="s">
        <v>345</v>
      </c>
      <c r="AG84" s="13" t="s">
        <v>345</v>
      </c>
      <c r="AH84" s="13" t="s">
        <v>341</v>
      </c>
      <c r="AI84" s="12" t="s">
        <v>346</v>
      </c>
      <c r="AJ84" s="13"/>
    </row>
    <row r="85" s="3" customFormat="true" ht="81" customHeight="true" spans="1:36">
      <c r="A85" s="42">
        <v>3</v>
      </c>
      <c r="B85" s="19" t="s">
        <v>347</v>
      </c>
      <c r="C85" s="12" t="s">
        <v>348</v>
      </c>
      <c r="D85" s="13" t="s">
        <v>68</v>
      </c>
      <c r="E85" s="13"/>
      <c r="F85" s="13">
        <v>2023</v>
      </c>
      <c r="G85" s="13" t="s">
        <v>48</v>
      </c>
      <c r="H85" s="13" t="s">
        <v>49</v>
      </c>
      <c r="I85" s="13" t="s">
        <v>349</v>
      </c>
      <c r="J85" s="13">
        <v>30</v>
      </c>
      <c r="K85" s="13">
        <v>30</v>
      </c>
      <c r="L85" s="13"/>
      <c r="M85" s="13"/>
      <c r="N85" s="13"/>
      <c r="O85" s="13">
        <v>30</v>
      </c>
      <c r="P85" s="23"/>
      <c r="Q85" s="23"/>
      <c r="R85" s="23"/>
      <c r="S85" s="23"/>
      <c r="T85" s="23"/>
      <c r="U85" s="23"/>
      <c r="V85" s="23"/>
      <c r="W85" s="23"/>
      <c r="X85" s="13" t="s">
        <v>51</v>
      </c>
      <c r="Y85" s="13" t="s">
        <v>52</v>
      </c>
      <c r="Z85" s="13" t="s">
        <v>53</v>
      </c>
      <c r="AA85" s="13" t="s">
        <v>53</v>
      </c>
      <c r="AB85" s="13" t="s">
        <v>53</v>
      </c>
      <c r="AC85" s="13" t="s">
        <v>53</v>
      </c>
      <c r="AD85" s="13">
        <v>1667</v>
      </c>
      <c r="AE85" s="13">
        <v>5000</v>
      </c>
      <c r="AF85" s="13">
        <v>100</v>
      </c>
      <c r="AG85" s="13">
        <v>100</v>
      </c>
      <c r="AH85" s="13" t="s">
        <v>350</v>
      </c>
      <c r="AI85" s="12" t="s">
        <v>351</v>
      </c>
      <c r="AJ85" s="13"/>
    </row>
    <row r="86" s="3" customFormat="true" ht="30" customHeight="true" spans="1:36">
      <c r="A86" s="14" t="s">
        <v>352</v>
      </c>
      <c r="B86" s="19"/>
      <c r="C86" s="13"/>
      <c r="D86" s="13"/>
      <c r="E86" s="13"/>
      <c r="F86" s="13"/>
      <c r="G86" s="13"/>
      <c r="H86" s="13"/>
      <c r="I86" s="13"/>
      <c r="J86" s="13">
        <f>J87+J88</f>
        <v>0</v>
      </c>
      <c r="K86" s="13">
        <f t="shared" ref="K86:W86" si="8">K87+K88</f>
        <v>0</v>
      </c>
      <c r="L86" s="13">
        <f t="shared" si="8"/>
        <v>0</v>
      </c>
      <c r="M86" s="13">
        <f t="shared" si="8"/>
        <v>0</v>
      </c>
      <c r="N86" s="13">
        <f t="shared" si="8"/>
        <v>0</v>
      </c>
      <c r="O86" s="13">
        <f t="shared" si="8"/>
        <v>0</v>
      </c>
      <c r="P86" s="13">
        <f t="shared" si="8"/>
        <v>0</v>
      </c>
      <c r="Q86" s="13">
        <f t="shared" si="8"/>
        <v>0</v>
      </c>
      <c r="R86" s="13">
        <f t="shared" si="8"/>
        <v>0</v>
      </c>
      <c r="S86" s="13">
        <f t="shared" si="8"/>
        <v>0</v>
      </c>
      <c r="T86" s="13">
        <f t="shared" si="8"/>
        <v>0</v>
      </c>
      <c r="U86" s="13">
        <f t="shared" si="8"/>
        <v>0</v>
      </c>
      <c r="V86" s="13">
        <f t="shared" si="8"/>
        <v>0</v>
      </c>
      <c r="W86" s="13">
        <f t="shared" si="8"/>
        <v>0</v>
      </c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</row>
    <row r="87" s="3" customFormat="true" ht="30" customHeight="true" spans="1:36">
      <c r="A87" s="15" t="s">
        <v>353</v>
      </c>
      <c r="B87" s="19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</row>
    <row r="88" s="3" customFormat="true" ht="30" customHeight="true" spans="1:36">
      <c r="A88" s="15" t="s">
        <v>354</v>
      </c>
      <c r="B88" s="19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</row>
    <row r="89" s="3" customFormat="true" ht="30" customHeight="true" spans="1:36">
      <c r="A89" s="14" t="s">
        <v>355</v>
      </c>
      <c r="B89" s="19"/>
      <c r="C89" s="13"/>
      <c r="D89" s="13"/>
      <c r="E89" s="13"/>
      <c r="F89" s="13"/>
      <c r="G89" s="13"/>
      <c r="H89" s="13"/>
      <c r="I89" s="13"/>
      <c r="J89" s="13">
        <f>J90+J91+J92+J93+J95</f>
        <v>1082.2</v>
      </c>
      <c r="K89" s="13">
        <f t="shared" ref="K89:W89" si="9">K90+K91+K92+K93+K95</f>
        <v>0</v>
      </c>
      <c r="L89" s="13">
        <f t="shared" si="9"/>
        <v>0</v>
      </c>
      <c r="M89" s="13">
        <f t="shared" si="9"/>
        <v>0</v>
      </c>
      <c r="N89" s="13">
        <f t="shared" si="9"/>
        <v>0</v>
      </c>
      <c r="O89" s="13">
        <f t="shared" si="9"/>
        <v>0</v>
      </c>
      <c r="P89" s="13">
        <f t="shared" si="9"/>
        <v>1082.2</v>
      </c>
      <c r="Q89" s="13">
        <f t="shared" si="9"/>
        <v>0</v>
      </c>
      <c r="R89" s="13">
        <f t="shared" si="9"/>
        <v>0</v>
      </c>
      <c r="S89" s="13">
        <f t="shared" si="9"/>
        <v>0</v>
      </c>
      <c r="T89" s="13">
        <f t="shared" si="9"/>
        <v>0</v>
      </c>
      <c r="U89" s="13">
        <f t="shared" si="9"/>
        <v>0</v>
      </c>
      <c r="V89" s="13">
        <f t="shared" si="9"/>
        <v>0</v>
      </c>
      <c r="W89" s="13">
        <f t="shared" si="9"/>
        <v>0</v>
      </c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</row>
    <row r="90" s="3" customFormat="true" ht="30" customHeight="true" spans="1:36">
      <c r="A90" s="15" t="s">
        <v>356</v>
      </c>
      <c r="B90" s="19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</row>
    <row r="91" s="3" customFormat="true" ht="30" customHeight="true" spans="1:36">
      <c r="A91" s="15" t="s">
        <v>357</v>
      </c>
      <c r="B91" s="19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</row>
    <row r="92" s="3" customFormat="true" ht="30" customHeight="true" spans="1:36">
      <c r="A92" s="15" t="s">
        <v>358</v>
      </c>
      <c r="B92" s="19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</row>
    <row r="93" s="3" customFormat="true" ht="30" customHeight="true" spans="1:36">
      <c r="A93" s="15" t="s">
        <v>359</v>
      </c>
      <c r="B93" s="19"/>
      <c r="C93" s="13"/>
      <c r="D93" s="13"/>
      <c r="E93" s="13"/>
      <c r="F93" s="13"/>
      <c r="G93" s="13"/>
      <c r="H93" s="13"/>
      <c r="I93" s="13"/>
      <c r="J93" s="13">
        <f>J94</f>
        <v>240</v>
      </c>
      <c r="K93" s="13">
        <f t="shared" ref="K93:W93" si="10">K94</f>
        <v>0</v>
      </c>
      <c r="L93" s="13">
        <f t="shared" si="10"/>
        <v>0</v>
      </c>
      <c r="M93" s="13">
        <f t="shared" si="10"/>
        <v>0</v>
      </c>
      <c r="N93" s="13">
        <f t="shared" si="10"/>
        <v>0</v>
      </c>
      <c r="O93" s="13">
        <f t="shared" si="10"/>
        <v>0</v>
      </c>
      <c r="P93" s="13">
        <f t="shared" si="10"/>
        <v>240</v>
      </c>
      <c r="Q93" s="13">
        <f t="shared" si="10"/>
        <v>0</v>
      </c>
      <c r="R93" s="13">
        <f t="shared" si="10"/>
        <v>0</v>
      </c>
      <c r="S93" s="13">
        <f t="shared" si="10"/>
        <v>0</v>
      </c>
      <c r="T93" s="13">
        <f t="shared" si="10"/>
        <v>0</v>
      </c>
      <c r="U93" s="13">
        <f t="shared" si="10"/>
        <v>0</v>
      </c>
      <c r="V93" s="13">
        <f t="shared" si="10"/>
        <v>0</v>
      </c>
      <c r="W93" s="13">
        <f t="shared" si="10"/>
        <v>0</v>
      </c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</row>
    <row r="94" s="3" customFormat="true" ht="54" customHeight="true" spans="1:36">
      <c r="A94" s="42">
        <v>1</v>
      </c>
      <c r="B94" s="19" t="s">
        <v>360</v>
      </c>
      <c r="C94" s="12" t="s">
        <v>361</v>
      </c>
      <c r="D94" s="13" t="s">
        <v>68</v>
      </c>
      <c r="E94" s="13"/>
      <c r="F94" s="13">
        <v>2023</v>
      </c>
      <c r="G94" s="13" t="s">
        <v>332</v>
      </c>
      <c r="H94" s="13" t="s">
        <v>362</v>
      </c>
      <c r="I94" s="13" t="s">
        <v>363</v>
      </c>
      <c r="J94" s="13">
        <v>240</v>
      </c>
      <c r="K94" s="13"/>
      <c r="L94" s="13"/>
      <c r="M94" s="13"/>
      <c r="N94" s="13"/>
      <c r="O94" s="13"/>
      <c r="P94" s="13">
        <v>240</v>
      </c>
      <c r="Q94" s="13"/>
      <c r="R94" s="13"/>
      <c r="S94" s="13"/>
      <c r="T94" s="13"/>
      <c r="U94" s="13"/>
      <c r="V94" s="13"/>
      <c r="W94" s="13"/>
      <c r="X94" s="13" t="s">
        <v>51</v>
      </c>
      <c r="Y94" s="13" t="s">
        <v>52</v>
      </c>
      <c r="Z94" s="13" t="s">
        <v>53</v>
      </c>
      <c r="AA94" s="13" t="s">
        <v>53</v>
      </c>
      <c r="AB94" s="13" t="s">
        <v>53</v>
      </c>
      <c r="AC94" s="13" t="s">
        <v>53</v>
      </c>
      <c r="AD94" s="13">
        <v>500</v>
      </c>
      <c r="AE94" s="13">
        <v>500</v>
      </c>
      <c r="AF94" s="13">
        <v>500</v>
      </c>
      <c r="AG94" s="13">
        <v>500</v>
      </c>
      <c r="AH94" s="13" t="s">
        <v>364</v>
      </c>
      <c r="AI94" s="12" t="s">
        <v>365</v>
      </c>
      <c r="AJ94" s="13"/>
    </row>
    <row r="95" s="3" customFormat="true" ht="36" customHeight="true" spans="1:36">
      <c r="A95" s="15" t="s">
        <v>366</v>
      </c>
      <c r="B95" s="19"/>
      <c r="C95" s="13"/>
      <c r="D95" s="13"/>
      <c r="E95" s="13"/>
      <c r="F95" s="13"/>
      <c r="G95" s="13"/>
      <c r="H95" s="13"/>
      <c r="I95" s="13"/>
      <c r="J95" s="13">
        <f>J96</f>
        <v>842.2</v>
      </c>
      <c r="K95" s="13">
        <f t="shared" ref="K95:W95" si="11">K96</f>
        <v>0</v>
      </c>
      <c r="L95" s="13">
        <f t="shared" si="11"/>
        <v>0</v>
      </c>
      <c r="M95" s="13">
        <f t="shared" si="11"/>
        <v>0</v>
      </c>
      <c r="N95" s="13">
        <f t="shared" si="11"/>
        <v>0</v>
      </c>
      <c r="O95" s="13">
        <f t="shared" si="11"/>
        <v>0</v>
      </c>
      <c r="P95" s="13">
        <f t="shared" si="11"/>
        <v>842.2</v>
      </c>
      <c r="Q95" s="13">
        <f t="shared" si="11"/>
        <v>0</v>
      </c>
      <c r="R95" s="13">
        <f t="shared" si="11"/>
        <v>0</v>
      </c>
      <c r="S95" s="13">
        <f t="shared" si="11"/>
        <v>0</v>
      </c>
      <c r="T95" s="13">
        <f t="shared" si="11"/>
        <v>0</v>
      </c>
      <c r="U95" s="13">
        <f t="shared" si="11"/>
        <v>0</v>
      </c>
      <c r="V95" s="13">
        <f t="shared" si="11"/>
        <v>0</v>
      </c>
      <c r="W95" s="13">
        <f t="shared" si="11"/>
        <v>0</v>
      </c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</row>
    <row r="96" s="3" customFormat="true" ht="52" customHeight="true" spans="1:36">
      <c r="A96" s="13">
        <v>1</v>
      </c>
      <c r="B96" s="19" t="s">
        <v>367</v>
      </c>
      <c r="C96" s="19" t="s">
        <v>368</v>
      </c>
      <c r="D96" s="13" t="s">
        <v>321</v>
      </c>
      <c r="E96" s="13" t="s">
        <v>322</v>
      </c>
      <c r="F96" s="13">
        <v>2023</v>
      </c>
      <c r="G96" s="13" t="s">
        <v>323</v>
      </c>
      <c r="H96" s="13" t="s">
        <v>324</v>
      </c>
      <c r="I96" s="13" t="s">
        <v>325</v>
      </c>
      <c r="J96" s="13">
        <v>842.2</v>
      </c>
      <c r="K96" s="13"/>
      <c r="L96" s="23"/>
      <c r="M96" s="23"/>
      <c r="N96" s="23"/>
      <c r="O96" s="23"/>
      <c r="P96" s="13">
        <v>842.2</v>
      </c>
      <c r="Q96" s="23"/>
      <c r="R96" s="23"/>
      <c r="S96" s="23"/>
      <c r="T96" s="23"/>
      <c r="U96" s="23"/>
      <c r="V96" s="23"/>
      <c r="W96" s="23"/>
      <c r="X96" s="13" t="s">
        <v>51</v>
      </c>
      <c r="Y96" s="13" t="s">
        <v>52</v>
      </c>
      <c r="Z96" s="13" t="s">
        <v>53</v>
      </c>
      <c r="AA96" s="13" t="s">
        <v>53</v>
      </c>
      <c r="AB96" s="13" t="s">
        <v>53</v>
      </c>
      <c r="AC96" s="13" t="s">
        <v>53</v>
      </c>
      <c r="AD96" s="13">
        <v>874</v>
      </c>
      <c r="AE96" s="13">
        <v>874</v>
      </c>
      <c r="AF96" s="13"/>
      <c r="AG96" s="13"/>
      <c r="AH96" s="13" t="s">
        <v>369</v>
      </c>
      <c r="AI96" s="12" t="s">
        <v>370</v>
      </c>
      <c r="AJ96" s="13"/>
    </row>
    <row r="97" s="3" customFormat="true" ht="30" customHeight="true" spans="1:36">
      <c r="A97" s="14" t="s">
        <v>371</v>
      </c>
      <c r="B97" s="19"/>
      <c r="C97" s="13"/>
      <c r="D97" s="13"/>
      <c r="E97" s="13"/>
      <c r="F97" s="13"/>
      <c r="G97" s="13"/>
      <c r="H97" s="13"/>
      <c r="I97" s="13"/>
      <c r="J97" s="13">
        <f>J98+J100+J101</f>
        <v>229.2</v>
      </c>
      <c r="K97" s="13">
        <f t="shared" ref="K97:W97" si="12">K98+K100+K101</f>
        <v>201.6</v>
      </c>
      <c r="L97" s="13">
        <f t="shared" si="12"/>
        <v>0</v>
      </c>
      <c r="M97" s="13">
        <f t="shared" si="12"/>
        <v>0</v>
      </c>
      <c r="N97" s="13">
        <f t="shared" si="12"/>
        <v>0</v>
      </c>
      <c r="O97" s="13">
        <f t="shared" si="12"/>
        <v>201.6</v>
      </c>
      <c r="P97" s="13">
        <f t="shared" si="12"/>
        <v>27.6</v>
      </c>
      <c r="Q97" s="13">
        <f t="shared" si="12"/>
        <v>0</v>
      </c>
      <c r="R97" s="13">
        <f t="shared" si="12"/>
        <v>0</v>
      </c>
      <c r="S97" s="13">
        <f t="shared" si="12"/>
        <v>0</v>
      </c>
      <c r="T97" s="13">
        <f t="shared" si="12"/>
        <v>0</v>
      </c>
      <c r="U97" s="13">
        <f t="shared" si="12"/>
        <v>0</v>
      </c>
      <c r="V97" s="13">
        <f t="shared" si="12"/>
        <v>0</v>
      </c>
      <c r="W97" s="13">
        <f t="shared" si="12"/>
        <v>0</v>
      </c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</row>
    <row r="98" s="3" customFormat="true" ht="44" customHeight="true" spans="1:36">
      <c r="A98" s="15" t="s">
        <v>372</v>
      </c>
      <c r="B98" s="19"/>
      <c r="C98" s="13"/>
      <c r="D98" s="13"/>
      <c r="E98" s="13"/>
      <c r="F98" s="13"/>
      <c r="G98" s="13"/>
      <c r="H98" s="13"/>
      <c r="I98" s="13"/>
      <c r="J98" s="13">
        <f>J99</f>
        <v>201.6</v>
      </c>
      <c r="K98" s="13">
        <f t="shared" ref="K98:W98" si="13">K99</f>
        <v>201.6</v>
      </c>
      <c r="L98" s="13">
        <f t="shared" si="13"/>
        <v>0</v>
      </c>
      <c r="M98" s="13">
        <f t="shared" si="13"/>
        <v>0</v>
      </c>
      <c r="N98" s="13">
        <f t="shared" si="13"/>
        <v>0</v>
      </c>
      <c r="O98" s="13">
        <f t="shared" si="13"/>
        <v>201.6</v>
      </c>
      <c r="P98" s="13">
        <f t="shared" si="13"/>
        <v>0</v>
      </c>
      <c r="Q98" s="13">
        <f t="shared" si="13"/>
        <v>0</v>
      </c>
      <c r="R98" s="13">
        <f t="shared" si="13"/>
        <v>0</v>
      </c>
      <c r="S98" s="13">
        <f t="shared" si="13"/>
        <v>0</v>
      </c>
      <c r="T98" s="13">
        <f t="shared" si="13"/>
        <v>0</v>
      </c>
      <c r="U98" s="13">
        <f t="shared" si="13"/>
        <v>0</v>
      </c>
      <c r="V98" s="13">
        <f t="shared" si="13"/>
        <v>0</v>
      </c>
      <c r="W98" s="13">
        <f t="shared" si="13"/>
        <v>0</v>
      </c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</row>
    <row r="99" s="3" customFormat="true" ht="49" customHeight="true" spans="1:36">
      <c r="A99" s="43" t="s">
        <v>373</v>
      </c>
      <c r="B99" s="19" t="s">
        <v>374</v>
      </c>
      <c r="C99" s="19" t="s">
        <v>375</v>
      </c>
      <c r="D99" s="13" t="s">
        <v>321</v>
      </c>
      <c r="E99" s="13" t="s">
        <v>322</v>
      </c>
      <c r="F99" s="13" t="s">
        <v>376</v>
      </c>
      <c r="G99" s="13" t="s">
        <v>323</v>
      </c>
      <c r="H99" s="13" t="s">
        <v>324</v>
      </c>
      <c r="I99" s="13" t="s">
        <v>325</v>
      </c>
      <c r="J99" s="13">
        <v>201.6</v>
      </c>
      <c r="K99" s="13">
        <v>201.6</v>
      </c>
      <c r="L99" s="23"/>
      <c r="M99" s="23"/>
      <c r="N99" s="23"/>
      <c r="O99" s="18">
        <v>201.6</v>
      </c>
      <c r="P99" s="23"/>
      <c r="Q99" s="23"/>
      <c r="R99" s="23"/>
      <c r="S99" s="23"/>
      <c r="T99" s="23"/>
      <c r="U99" s="23"/>
      <c r="V99" s="23"/>
      <c r="W99" s="23"/>
      <c r="X99" s="13" t="s">
        <v>51</v>
      </c>
      <c r="Y99" s="13" t="s">
        <v>52</v>
      </c>
      <c r="Z99" s="13" t="s">
        <v>53</v>
      </c>
      <c r="AA99" s="13" t="s">
        <v>53</v>
      </c>
      <c r="AB99" s="13" t="s">
        <v>53</v>
      </c>
      <c r="AC99" s="13" t="s">
        <v>53</v>
      </c>
      <c r="AD99" s="13">
        <v>672</v>
      </c>
      <c r="AE99" s="18">
        <v>672</v>
      </c>
      <c r="AF99" s="13">
        <v>672</v>
      </c>
      <c r="AG99" s="18">
        <v>672</v>
      </c>
      <c r="AH99" s="13" t="s">
        <v>341</v>
      </c>
      <c r="AI99" s="12" t="s">
        <v>377</v>
      </c>
      <c r="AJ99" s="13"/>
    </row>
    <row r="100" s="3" customFormat="true" ht="41" customHeight="true" spans="1:36">
      <c r="A100" s="15" t="s">
        <v>378</v>
      </c>
      <c r="B100" s="19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</row>
    <row r="101" s="3" customFormat="true" ht="30" customHeight="true" spans="1:36">
      <c r="A101" s="43" t="s">
        <v>379</v>
      </c>
      <c r="B101" s="12"/>
      <c r="C101" s="13"/>
      <c r="D101" s="13"/>
      <c r="E101" s="13"/>
      <c r="F101" s="13"/>
      <c r="G101" s="13"/>
      <c r="H101" s="13"/>
      <c r="I101" s="13"/>
      <c r="J101" s="13">
        <f>SUM(J102:J102)</f>
        <v>27.6</v>
      </c>
      <c r="K101" s="13">
        <f t="shared" ref="K101:W101" si="14">SUM(K102:K102)</f>
        <v>0</v>
      </c>
      <c r="L101" s="13">
        <f t="shared" si="14"/>
        <v>0</v>
      </c>
      <c r="M101" s="13">
        <f t="shared" si="14"/>
        <v>0</v>
      </c>
      <c r="N101" s="13">
        <f t="shared" si="14"/>
        <v>0</v>
      </c>
      <c r="O101" s="13">
        <f t="shared" si="14"/>
        <v>0</v>
      </c>
      <c r="P101" s="13">
        <f t="shared" si="14"/>
        <v>27.6</v>
      </c>
      <c r="Q101" s="13">
        <f t="shared" si="14"/>
        <v>0</v>
      </c>
      <c r="R101" s="13">
        <f t="shared" si="14"/>
        <v>0</v>
      </c>
      <c r="S101" s="13">
        <f t="shared" si="14"/>
        <v>0</v>
      </c>
      <c r="T101" s="13">
        <f t="shared" si="14"/>
        <v>0</v>
      </c>
      <c r="U101" s="13">
        <f t="shared" si="14"/>
        <v>0</v>
      </c>
      <c r="V101" s="13">
        <f t="shared" si="14"/>
        <v>0</v>
      </c>
      <c r="W101" s="13">
        <f t="shared" si="14"/>
        <v>0</v>
      </c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</row>
    <row r="102" s="3" customFormat="true" ht="52" customHeight="true" spans="1:36">
      <c r="A102" s="44">
        <v>1</v>
      </c>
      <c r="B102" s="19" t="s">
        <v>380</v>
      </c>
      <c r="C102" s="19" t="s">
        <v>381</v>
      </c>
      <c r="D102" s="13" t="s">
        <v>68</v>
      </c>
      <c r="E102" s="13"/>
      <c r="F102" s="13">
        <v>2023</v>
      </c>
      <c r="G102" s="13" t="s">
        <v>382</v>
      </c>
      <c r="H102" s="13" t="s">
        <v>383</v>
      </c>
      <c r="I102" s="13" t="s">
        <v>384</v>
      </c>
      <c r="J102" s="13">
        <v>27.6</v>
      </c>
      <c r="K102" s="13"/>
      <c r="L102" s="13"/>
      <c r="M102" s="13"/>
      <c r="N102" s="13"/>
      <c r="O102" s="13"/>
      <c r="P102" s="13">
        <v>27.6</v>
      </c>
      <c r="Q102" s="13"/>
      <c r="R102" s="13"/>
      <c r="S102" s="13"/>
      <c r="T102" s="13"/>
      <c r="U102" s="13"/>
      <c r="V102" s="13"/>
      <c r="W102" s="13"/>
      <c r="X102" s="13" t="s">
        <v>51</v>
      </c>
      <c r="Y102" s="13" t="s">
        <v>52</v>
      </c>
      <c r="Z102" s="13" t="s">
        <v>53</v>
      </c>
      <c r="AA102" s="13" t="s">
        <v>53</v>
      </c>
      <c r="AB102" s="13" t="s">
        <v>53</v>
      </c>
      <c r="AC102" s="13" t="s">
        <v>53</v>
      </c>
      <c r="AD102" s="13">
        <v>46</v>
      </c>
      <c r="AE102" s="13">
        <v>46</v>
      </c>
      <c r="AF102" s="13">
        <v>46</v>
      </c>
      <c r="AG102" s="13">
        <v>46</v>
      </c>
      <c r="AH102" s="13" t="s">
        <v>385</v>
      </c>
      <c r="AI102" s="12" t="s">
        <v>386</v>
      </c>
      <c r="AJ102" s="13"/>
    </row>
    <row r="103" s="3" customFormat="true" ht="30" customHeight="true" spans="1:36">
      <c r="A103" s="14" t="s">
        <v>387</v>
      </c>
      <c r="B103" s="12"/>
      <c r="C103" s="13"/>
      <c r="D103" s="13"/>
      <c r="E103" s="13"/>
      <c r="F103" s="13"/>
      <c r="G103" s="13"/>
      <c r="H103" s="13"/>
      <c r="I103" s="13"/>
      <c r="J103" s="13">
        <f>J104+J106+J107+J109+J110+J111</f>
        <v>699.625</v>
      </c>
      <c r="K103" s="13">
        <f t="shared" ref="K103:W103" si="15">K104+K106+K107+K109+K110+K111</f>
        <v>0</v>
      </c>
      <c r="L103" s="13">
        <f t="shared" si="15"/>
        <v>0</v>
      </c>
      <c r="M103" s="13">
        <f t="shared" si="15"/>
        <v>0</v>
      </c>
      <c r="N103" s="13">
        <f t="shared" si="15"/>
        <v>0</v>
      </c>
      <c r="O103" s="13">
        <f t="shared" si="15"/>
        <v>0</v>
      </c>
      <c r="P103" s="13">
        <f t="shared" si="15"/>
        <v>699.625</v>
      </c>
      <c r="Q103" s="13">
        <f t="shared" si="15"/>
        <v>0</v>
      </c>
      <c r="R103" s="13">
        <f t="shared" si="15"/>
        <v>0</v>
      </c>
      <c r="S103" s="13">
        <f t="shared" si="15"/>
        <v>0</v>
      </c>
      <c r="T103" s="13">
        <f t="shared" si="15"/>
        <v>0</v>
      </c>
      <c r="U103" s="13">
        <f t="shared" si="15"/>
        <v>0</v>
      </c>
      <c r="V103" s="13">
        <f t="shared" si="15"/>
        <v>0</v>
      </c>
      <c r="W103" s="13">
        <f t="shared" si="15"/>
        <v>0</v>
      </c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</row>
    <row r="104" s="3" customFormat="true" ht="37" customHeight="true" spans="1:36">
      <c r="A104" s="15" t="s">
        <v>388</v>
      </c>
      <c r="B104" s="19"/>
      <c r="C104" s="13"/>
      <c r="D104" s="13"/>
      <c r="E104" s="13"/>
      <c r="F104" s="13"/>
      <c r="G104" s="13"/>
      <c r="H104" s="13"/>
      <c r="I104" s="13"/>
      <c r="J104" s="13">
        <f>J105</f>
        <v>199.625</v>
      </c>
      <c r="K104" s="13">
        <f t="shared" ref="K104:W104" si="16">K105</f>
        <v>0</v>
      </c>
      <c r="L104" s="13">
        <f t="shared" si="16"/>
        <v>0</v>
      </c>
      <c r="M104" s="13">
        <f t="shared" si="16"/>
        <v>0</v>
      </c>
      <c r="N104" s="13">
        <f t="shared" si="16"/>
        <v>0</v>
      </c>
      <c r="O104" s="13">
        <f t="shared" si="16"/>
        <v>0</v>
      </c>
      <c r="P104" s="13">
        <f t="shared" si="16"/>
        <v>199.625</v>
      </c>
      <c r="Q104" s="13">
        <f t="shared" si="16"/>
        <v>0</v>
      </c>
      <c r="R104" s="13">
        <f t="shared" si="16"/>
        <v>0</v>
      </c>
      <c r="S104" s="13">
        <f t="shared" si="16"/>
        <v>0</v>
      </c>
      <c r="T104" s="13">
        <f t="shared" si="16"/>
        <v>0</v>
      </c>
      <c r="U104" s="13">
        <f t="shared" si="16"/>
        <v>0</v>
      </c>
      <c r="V104" s="13">
        <f t="shared" si="16"/>
        <v>0</v>
      </c>
      <c r="W104" s="13">
        <f t="shared" si="16"/>
        <v>0</v>
      </c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</row>
    <row r="105" s="3" customFormat="true" ht="56" customHeight="true" spans="1:36">
      <c r="A105" s="44">
        <v>1</v>
      </c>
      <c r="B105" s="19" t="s">
        <v>389</v>
      </c>
      <c r="C105" s="12" t="s">
        <v>390</v>
      </c>
      <c r="D105" s="13" t="s">
        <v>68</v>
      </c>
      <c r="E105" s="13"/>
      <c r="F105" s="13">
        <v>2023</v>
      </c>
      <c r="G105" s="13" t="s">
        <v>391</v>
      </c>
      <c r="H105" s="13" t="s">
        <v>392</v>
      </c>
      <c r="I105" s="13" t="s">
        <v>393</v>
      </c>
      <c r="J105" s="13">
        <v>199.625</v>
      </c>
      <c r="K105" s="13"/>
      <c r="L105" s="13"/>
      <c r="M105" s="13"/>
      <c r="N105" s="13"/>
      <c r="O105" s="13"/>
      <c r="P105" s="13">
        <v>199.625</v>
      </c>
      <c r="Q105" s="13"/>
      <c r="R105" s="13"/>
      <c r="S105" s="13"/>
      <c r="T105" s="13"/>
      <c r="U105" s="13"/>
      <c r="V105" s="13"/>
      <c r="W105" s="13"/>
      <c r="X105" s="13" t="s">
        <v>51</v>
      </c>
      <c r="Y105" s="13" t="s">
        <v>52</v>
      </c>
      <c r="Z105" s="13" t="s">
        <v>53</v>
      </c>
      <c r="AA105" s="13" t="s">
        <v>53</v>
      </c>
      <c r="AB105" s="13" t="s">
        <v>53</v>
      </c>
      <c r="AC105" s="13" t="s">
        <v>53</v>
      </c>
      <c r="AD105" s="13"/>
      <c r="AE105" s="13">
        <v>12171</v>
      </c>
      <c r="AF105" s="13">
        <v>12171</v>
      </c>
      <c r="AG105" s="13"/>
      <c r="AH105" s="13" t="s">
        <v>394</v>
      </c>
      <c r="AI105" s="12" t="s">
        <v>395</v>
      </c>
      <c r="AJ105" s="13"/>
    </row>
    <row r="106" s="3" customFormat="true" ht="30" customHeight="true" spans="1:36">
      <c r="A106" s="15" t="s">
        <v>396</v>
      </c>
      <c r="B106" s="19"/>
      <c r="C106" s="12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45"/>
      <c r="AJ106" s="13"/>
    </row>
    <row r="107" s="3" customFormat="true" ht="30" customHeight="true" spans="1:36">
      <c r="A107" s="15" t="s">
        <v>397</v>
      </c>
      <c r="B107" s="12"/>
      <c r="C107" s="12"/>
      <c r="D107" s="13"/>
      <c r="E107" s="13"/>
      <c r="F107" s="13"/>
      <c r="G107" s="13"/>
      <c r="H107" s="13"/>
      <c r="I107" s="13"/>
      <c r="J107" s="13">
        <f>J108</f>
        <v>500</v>
      </c>
      <c r="K107" s="13">
        <f t="shared" ref="K107:W107" si="17">K108</f>
        <v>0</v>
      </c>
      <c r="L107" s="13">
        <f t="shared" si="17"/>
        <v>0</v>
      </c>
      <c r="M107" s="13">
        <f t="shared" si="17"/>
        <v>0</v>
      </c>
      <c r="N107" s="13">
        <f t="shared" si="17"/>
        <v>0</v>
      </c>
      <c r="O107" s="13">
        <f t="shared" si="17"/>
        <v>0</v>
      </c>
      <c r="P107" s="13">
        <f t="shared" si="17"/>
        <v>500</v>
      </c>
      <c r="Q107" s="13">
        <f t="shared" si="17"/>
        <v>0</v>
      </c>
      <c r="R107" s="13">
        <f t="shared" si="17"/>
        <v>0</v>
      </c>
      <c r="S107" s="13">
        <f t="shared" si="17"/>
        <v>0</v>
      </c>
      <c r="T107" s="13">
        <f t="shared" si="17"/>
        <v>0</v>
      </c>
      <c r="U107" s="13">
        <f t="shared" si="17"/>
        <v>0</v>
      </c>
      <c r="V107" s="13">
        <f t="shared" si="17"/>
        <v>0</v>
      </c>
      <c r="W107" s="13">
        <f t="shared" si="17"/>
        <v>0</v>
      </c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</row>
    <row r="108" s="3" customFormat="true" ht="51" customHeight="true" spans="1:36">
      <c r="A108" s="44">
        <v>1</v>
      </c>
      <c r="B108" s="12" t="s">
        <v>398</v>
      </c>
      <c r="C108" s="12" t="s">
        <v>399</v>
      </c>
      <c r="D108" s="13" t="s">
        <v>68</v>
      </c>
      <c r="E108" s="13"/>
      <c r="F108" s="13">
        <v>2023</v>
      </c>
      <c r="G108" s="13" t="s">
        <v>391</v>
      </c>
      <c r="H108" s="13" t="s">
        <v>392</v>
      </c>
      <c r="I108" s="13" t="s">
        <v>393</v>
      </c>
      <c r="J108" s="13">
        <v>500</v>
      </c>
      <c r="K108" s="13"/>
      <c r="L108" s="13"/>
      <c r="M108" s="13"/>
      <c r="N108" s="13"/>
      <c r="O108" s="13"/>
      <c r="P108" s="13">
        <v>500</v>
      </c>
      <c r="Q108" s="13"/>
      <c r="R108" s="13"/>
      <c r="S108" s="13"/>
      <c r="T108" s="13"/>
      <c r="U108" s="13"/>
      <c r="V108" s="13"/>
      <c r="W108" s="13"/>
      <c r="X108" s="13" t="s">
        <v>51</v>
      </c>
      <c r="Y108" s="13" t="s">
        <v>52</v>
      </c>
      <c r="Z108" s="13" t="s">
        <v>53</v>
      </c>
      <c r="AA108" s="13" t="s">
        <v>53</v>
      </c>
      <c r="AB108" s="13" t="s">
        <v>53</v>
      </c>
      <c r="AC108" s="13" t="s">
        <v>53</v>
      </c>
      <c r="AD108" s="13"/>
      <c r="AE108" s="13">
        <v>45037</v>
      </c>
      <c r="AF108" s="13">
        <v>45037</v>
      </c>
      <c r="AG108" s="13"/>
      <c r="AH108" s="13" t="s">
        <v>394</v>
      </c>
      <c r="AI108" s="12" t="s">
        <v>400</v>
      </c>
      <c r="AJ108" s="13"/>
    </row>
    <row r="109" s="3" customFormat="true" ht="39" customHeight="true" spans="1:36">
      <c r="A109" s="15" t="s">
        <v>401</v>
      </c>
      <c r="B109" s="12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</row>
    <row r="110" s="3" customFormat="true" ht="30" customHeight="true" spans="1:36">
      <c r="A110" s="15" t="s">
        <v>402</v>
      </c>
      <c r="B110" s="12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</row>
    <row r="111" s="3" customFormat="true" ht="40" customHeight="true" spans="1:36">
      <c r="A111" s="15" t="s">
        <v>403</v>
      </c>
      <c r="B111" s="12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</row>
    <row r="112" s="3" customFormat="true" ht="30" customHeight="true" spans="1:36">
      <c r="A112" s="14" t="s">
        <v>404</v>
      </c>
      <c r="B112" s="12"/>
      <c r="C112" s="13"/>
      <c r="D112" s="13"/>
      <c r="E112" s="13"/>
      <c r="F112" s="13"/>
      <c r="G112" s="13"/>
      <c r="H112" s="13"/>
      <c r="I112" s="13"/>
      <c r="J112" s="13">
        <f>J113</f>
        <v>0</v>
      </c>
      <c r="K112" s="13">
        <f t="shared" ref="K112:W112" si="18">K113</f>
        <v>0</v>
      </c>
      <c r="L112" s="13">
        <f t="shared" si="18"/>
        <v>0</v>
      </c>
      <c r="M112" s="13">
        <f t="shared" si="18"/>
        <v>0</v>
      </c>
      <c r="N112" s="13">
        <f t="shared" si="18"/>
        <v>0</v>
      </c>
      <c r="O112" s="13">
        <f t="shared" si="18"/>
        <v>0</v>
      </c>
      <c r="P112" s="13">
        <f t="shared" si="18"/>
        <v>0</v>
      </c>
      <c r="Q112" s="13">
        <f t="shared" si="18"/>
        <v>0</v>
      </c>
      <c r="R112" s="13">
        <f t="shared" si="18"/>
        <v>0</v>
      </c>
      <c r="S112" s="13">
        <f t="shared" si="18"/>
        <v>0</v>
      </c>
      <c r="T112" s="13">
        <f t="shared" si="18"/>
        <v>0</v>
      </c>
      <c r="U112" s="13">
        <f t="shared" si="18"/>
        <v>0</v>
      </c>
      <c r="V112" s="13">
        <f t="shared" si="18"/>
        <v>0</v>
      </c>
      <c r="W112" s="13">
        <f t="shared" si="18"/>
        <v>0</v>
      </c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</row>
    <row r="113" s="3" customFormat="true" ht="30" customHeight="true" spans="1:36">
      <c r="A113" s="15" t="s">
        <v>405</v>
      </c>
      <c r="B113" s="12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</row>
    <row r="114" s="3" customFormat="true" ht="30" customHeight="true" spans="1:36">
      <c r="A114" s="14" t="s">
        <v>406</v>
      </c>
      <c r="B114" s="12"/>
      <c r="C114" s="13"/>
      <c r="D114" s="13"/>
      <c r="E114" s="13"/>
      <c r="F114" s="13"/>
      <c r="G114" s="13"/>
      <c r="H114" s="13"/>
      <c r="I114" s="13"/>
      <c r="J114" s="13">
        <f>J115+J117+J119+J120+J121</f>
        <v>320</v>
      </c>
      <c r="K114" s="13">
        <f t="shared" ref="K114:W114" si="19">K115+K117+K119+K120+K121</f>
        <v>320</v>
      </c>
      <c r="L114" s="13">
        <f t="shared" si="19"/>
        <v>0</v>
      </c>
      <c r="M114" s="13">
        <f t="shared" si="19"/>
        <v>0</v>
      </c>
      <c r="N114" s="13">
        <f t="shared" si="19"/>
        <v>0</v>
      </c>
      <c r="O114" s="13">
        <f t="shared" si="19"/>
        <v>320</v>
      </c>
      <c r="P114" s="13">
        <f t="shared" si="19"/>
        <v>0</v>
      </c>
      <c r="Q114" s="13">
        <f t="shared" si="19"/>
        <v>0</v>
      </c>
      <c r="R114" s="13">
        <f t="shared" si="19"/>
        <v>0</v>
      </c>
      <c r="S114" s="13">
        <f t="shared" si="19"/>
        <v>0</v>
      </c>
      <c r="T114" s="13">
        <f t="shared" si="19"/>
        <v>0</v>
      </c>
      <c r="U114" s="13">
        <f t="shared" si="19"/>
        <v>0</v>
      </c>
      <c r="V114" s="13">
        <f t="shared" si="19"/>
        <v>0</v>
      </c>
      <c r="W114" s="13">
        <f t="shared" si="19"/>
        <v>0</v>
      </c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</row>
    <row r="115" s="3" customFormat="true" ht="30" customHeight="true" spans="1:36">
      <c r="A115" s="15" t="s">
        <v>407</v>
      </c>
      <c r="B115" s="12"/>
      <c r="C115" s="13"/>
      <c r="D115" s="13"/>
      <c r="E115" s="13"/>
      <c r="F115" s="13"/>
      <c r="G115" s="13"/>
      <c r="H115" s="13"/>
      <c r="I115" s="13"/>
      <c r="J115" s="13">
        <f>J116</f>
        <v>220</v>
      </c>
      <c r="K115" s="13">
        <f t="shared" ref="K115:W115" si="20">K116</f>
        <v>220</v>
      </c>
      <c r="L115" s="13">
        <f t="shared" si="20"/>
        <v>0</v>
      </c>
      <c r="M115" s="13">
        <f t="shared" si="20"/>
        <v>0</v>
      </c>
      <c r="N115" s="13">
        <f t="shared" si="20"/>
        <v>0</v>
      </c>
      <c r="O115" s="13">
        <f t="shared" si="20"/>
        <v>220</v>
      </c>
      <c r="P115" s="13">
        <f t="shared" si="20"/>
        <v>0</v>
      </c>
      <c r="Q115" s="13">
        <f t="shared" si="20"/>
        <v>0</v>
      </c>
      <c r="R115" s="13">
        <f t="shared" si="20"/>
        <v>0</v>
      </c>
      <c r="S115" s="13">
        <f t="shared" si="20"/>
        <v>0</v>
      </c>
      <c r="T115" s="13">
        <f t="shared" si="20"/>
        <v>0</v>
      </c>
      <c r="U115" s="13">
        <f t="shared" si="20"/>
        <v>0</v>
      </c>
      <c r="V115" s="13">
        <f t="shared" si="20"/>
        <v>0</v>
      </c>
      <c r="W115" s="13">
        <f t="shared" si="20"/>
        <v>0</v>
      </c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</row>
    <row r="116" s="3" customFormat="true" ht="61" customHeight="true" spans="1:36">
      <c r="A116" s="44">
        <v>1</v>
      </c>
      <c r="B116" s="12" t="s">
        <v>408</v>
      </c>
      <c r="C116" s="12" t="s">
        <v>409</v>
      </c>
      <c r="D116" s="13" t="s">
        <v>321</v>
      </c>
      <c r="E116" s="13" t="s">
        <v>322</v>
      </c>
      <c r="F116" s="13">
        <v>2023</v>
      </c>
      <c r="G116" s="13" t="s">
        <v>323</v>
      </c>
      <c r="H116" s="13" t="s">
        <v>324</v>
      </c>
      <c r="I116" s="13" t="s">
        <v>325</v>
      </c>
      <c r="J116" s="13">
        <v>220</v>
      </c>
      <c r="K116" s="13">
        <v>220</v>
      </c>
      <c r="L116" s="23"/>
      <c r="M116" s="23"/>
      <c r="N116" s="23"/>
      <c r="O116" s="13">
        <v>220</v>
      </c>
      <c r="P116" s="23"/>
      <c r="Q116" s="23"/>
      <c r="R116" s="23"/>
      <c r="S116" s="23"/>
      <c r="T116" s="23"/>
      <c r="U116" s="23"/>
      <c r="V116" s="23"/>
      <c r="W116" s="23"/>
      <c r="X116" s="13" t="s">
        <v>51</v>
      </c>
      <c r="Y116" s="13" t="s">
        <v>52</v>
      </c>
      <c r="Z116" s="13" t="s">
        <v>53</v>
      </c>
      <c r="AA116" s="13" t="s">
        <v>53</v>
      </c>
      <c r="AB116" s="13" t="s">
        <v>53</v>
      </c>
      <c r="AC116" s="13" t="s">
        <v>53</v>
      </c>
      <c r="AD116" s="13">
        <v>3900</v>
      </c>
      <c r="AE116" s="13">
        <v>14000</v>
      </c>
      <c r="AF116" s="13">
        <v>3900</v>
      </c>
      <c r="AG116" s="13">
        <v>14000</v>
      </c>
      <c r="AH116" s="13" t="s">
        <v>54</v>
      </c>
      <c r="AI116" s="12" t="s">
        <v>410</v>
      </c>
      <c r="AJ116" s="13"/>
    </row>
    <row r="117" s="3" customFormat="true" ht="48" customHeight="true" spans="1:36">
      <c r="A117" s="15" t="s">
        <v>411</v>
      </c>
      <c r="B117" s="12"/>
      <c r="C117" s="13"/>
      <c r="D117" s="13"/>
      <c r="E117" s="13"/>
      <c r="F117" s="13"/>
      <c r="G117" s="13"/>
      <c r="H117" s="13"/>
      <c r="I117" s="13"/>
      <c r="J117" s="13">
        <f>J118</f>
        <v>100</v>
      </c>
      <c r="K117" s="13">
        <f t="shared" ref="K117:W117" si="21">K118</f>
        <v>100</v>
      </c>
      <c r="L117" s="13">
        <f t="shared" si="21"/>
        <v>0</v>
      </c>
      <c r="M117" s="13">
        <f t="shared" si="21"/>
        <v>0</v>
      </c>
      <c r="N117" s="13">
        <f t="shared" si="21"/>
        <v>0</v>
      </c>
      <c r="O117" s="13">
        <f t="shared" si="21"/>
        <v>100</v>
      </c>
      <c r="P117" s="13">
        <f t="shared" si="21"/>
        <v>0</v>
      </c>
      <c r="Q117" s="13">
        <f t="shared" si="21"/>
        <v>0</v>
      </c>
      <c r="R117" s="13">
        <f t="shared" si="21"/>
        <v>0</v>
      </c>
      <c r="S117" s="13">
        <f t="shared" si="21"/>
        <v>0</v>
      </c>
      <c r="T117" s="13">
        <f t="shared" si="21"/>
        <v>0</v>
      </c>
      <c r="U117" s="13">
        <f t="shared" si="21"/>
        <v>0</v>
      </c>
      <c r="V117" s="13">
        <f t="shared" si="21"/>
        <v>0</v>
      </c>
      <c r="W117" s="13">
        <f t="shared" si="21"/>
        <v>0</v>
      </c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</row>
    <row r="118" s="3" customFormat="true" ht="63" customHeight="true" spans="1:36">
      <c r="A118" s="44">
        <v>1</v>
      </c>
      <c r="B118" s="12" t="s">
        <v>412</v>
      </c>
      <c r="C118" s="12" t="s">
        <v>413</v>
      </c>
      <c r="D118" s="13" t="s">
        <v>321</v>
      </c>
      <c r="E118" s="13" t="s">
        <v>322</v>
      </c>
      <c r="F118" s="13">
        <v>2023</v>
      </c>
      <c r="G118" s="13" t="s">
        <v>323</v>
      </c>
      <c r="H118" s="13" t="s">
        <v>324</v>
      </c>
      <c r="I118" s="13" t="s">
        <v>325</v>
      </c>
      <c r="J118" s="13">
        <v>100</v>
      </c>
      <c r="K118" s="13">
        <v>100</v>
      </c>
      <c r="L118" s="13"/>
      <c r="M118" s="13"/>
      <c r="N118" s="13"/>
      <c r="O118" s="18">
        <v>100</v>
      </c>
      <c r="P118" s="23"/>
      <c r="Q118" s="23"/>
      <c r="R118" s="23"/>
      <c r="S118" s="23"/>
      <c r="T118" s="23"/>
      <c r="U118" s="23"/>
      <c r="V118" s="23"/>
      <c r="W118" s="23"/>
      <c r="X118" s="13" t="s">
        <v>51</v>
      </c>
      <c r="Y118" s="13" t="s">
        <v>52</v>
      </c>
      <c r="Z118" s="13" t="s">
        <v>53</v>
      </c>
      <c r="AA118" s="13" t="s">
        <v>53</v>
      </c>
      <c r="AB118" s="13" t="s">
        <v>53</v>
      </c>
      <c r="AC118" s="13" t="s">
        <v>53</v>
      </c>
      <c r="AD118" s="13">
        <v>1000</v>
      </c>
      <c r="AE118" s="13">
        <v>3500</v>
      </c>
      <c r="AF118" s="13">
        <v>1000</v>
      </c>
      <c r="AG118" s="13">
        <v>3500</v>
      </c>
      <c r="AH118" s="13" t="s">
        <v>414</v>
      </c>
      <c r="AI118" s="12" t="s">
        <v>415</v>
      </c>
      <c r="AJ118" s="13"/>
    </row>
    <row r="119" s="3" customFormat="true" ht="30" customHeight="true" spans="1:36">
      <c r="A119" s="15" t="s">
        <v>416</v>
      </c>
      <c r="B119" s="12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</row>
    <row r="120" s="3" customFormat="true" ht="36" customHeight="true" spans="1:36">
      <c r="A120" s="15" t="s">
        <v>417</v>
      </c>
      <c r="B120" s="12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</row>
    <row r="121" s="3" customFormat="true" ht="30" customHeight="true" spans="1:36">
      <c r="A121" s="15" t="s">
        <v>103</v>
      </c>
      <c r="B121" s="12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</row>
    <row r="122" s="3" customFormat="true" ht="30" customHeight="true" spans="1:36">
      <c r="A122" s="14" t="s">
        <v>418</v>
      </c>
      <c r="B122" s="12"/>
      <c r="C122" s="13"/>
      <c r="D122" s="13"/>
      <c r="E122" s="13"/>
      <c r="F122" s="13"/>
      <c r="G122" s="13"/>
      <c r="H122" s="13"/>
      <c r="I122" s="13"/>
      <c r="J122" s="13">
        <f>J123+J124+J132</f>
        <v>732.33</v>
      </c>
      <c r="K122" s="13">
        <f t="shared" ref="K122:W122" si="22">K123+K124+K132</f>
        <v>732.33</v>
      </c>
      <c r="L122" s="13">
        <f t="shared" si="22"/>
        <v>0</v>
      </c>
      <c r="M122" s="13">
        <f t="shared" si="22"/>
        <v>0</v>
      </c>
      <c r="N122" s="13">
        <f t="shared" si="22"/>
        <v>0</v>
      </c>
      <c r="O122" s="13">
        <f t="shared" si="22"/>
        <v>732.33</v>
      </c>
      <c r="P122" s="13">
        <f t="shared" si="22"/>
        <v>0</v>
      </c>
      <c r="Q122" s="13">
        <f t="shared" si="22"/>
        <v>0</v>
      </c>
      <c r="R122" s="13">
        <f t="shared" si="22"/>
        <v>0</v>
      </c>
      <c r="S122" s="13">
        <f t="shared" si="22"/>
        <v>0</v>
      </c>
      <c r="T122" s="13">
        <f t="shared" si="22"/>
        <v>0</v>
      </c>
      <c r="U122" s="13">
        <f t="shared" si="22"/>
        <v>0</v>
      </c>
      <c r="V122" s="13">
        <f t="shared" si="22"/>
        <v>0</v>
      </c>
      <c r="W122" s="13">
        <f t="shared" si="22"/>
        <v>0</v>
      </c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</row>
    <row r="123" s="3" customFormat="true" ht="30" customHeight="true" spans="1:36">
      <c r="A123" s="15" t="s">
        <v>419</v>
      </c>
      <c r="B123" s="12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</row>
    <row r="124" s="3" customFormat="true" ht="30" customHeight="true" spans="1:36">
      <c r="A124" s="15" t="s">
        <v>420</v>
      </c>
      <c r="B124" s="12"/>
      <c r="C124" s="13"/>
      <c r="D124" s="13"/>
      <c r="E124" s="13"/>
      <c r="F124" s="13"/>
      <c r="G124" s="13"/>
      <c r="H124" s="13"/>
      <c r="I124" s="13"/>
      <c r="J124" s="13">
        <f>SUM(J125:J131)</f>
        <v>732.33</v>
      </c>
      <c r="K124" s="13">
        <f t="shared" ref="K124:W124" si="23">SUM(K125:K131)</f>
        <v>732.33</v>
      </c>
      <c r="L124" s="13">
        <f t="shared" si="23"/>
        <v>0</v>
      </c>
      <c r="M124" s="13">
        <f t="shared" si="23"/>
        <v>0</v>
      </c>
      <c r="N124" s="13">
        <f t="shared" si="23"/>
        <v>0</v>
      </c>
      <c r="O124" s="13">
        <f t="shared" si="23"/>
        <v>732.33</v>
      </c>
      <c r="P124" s="13">
        <f t="shared" si="23"/>
        <v>0</v>
      </c>
      <c r="Q124" s="13">
        <f t="shared" si="23"/>
        <v>0</v>
      </c>
      <c r="R124" s="13">
        <f t="shared" si="23"/>
        <v>0</v>
      </c>
      <c r="S124" s="13">
        <f t="shared" si="23"/>
        <v>0</v>
      </c>
      <c r="T124" s="13">
        <f t="shared" si="23"/>
        <v>0</v>
      </c>
      <c r="U124" s="13">
        <f t="shared" si="23"/>
        <v>0</v>
      </c>
      <c r="V124" s="13">
        <f t="shared" si="23"/>
        <v>0</v>
      </c>
      <c r="W124" s="13">
        <f t="shared" si="23"/>
        <v>0</v>
      </c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</row>
    <row r="125" s="3" customFormat="true" ht="130" customHeight="true" spans="1:36">
      <c r="A125" s="42">
        <v>1</v>
      </c>
      <c r="B125" s="12" t="s">
        <v>421</v>
      </c>
      <c r="C125" s="12" t="s">
        <v>422</v>
      </c>
      <c r="D125" s="13" t="s">
        <v>87</v>
      </c>
      <c r="E125" s="13" t="s">
        <v>423</v>
      </c>
      <c r="F125" s="13">
        <v>2023</v>
      </c>
      <c r="G125" s="13" t="s">
        <v>424</v>
      </c>
      <c r="H125" s="13" t="s">
        <v>425</v>
      </c>
      <c r="I125" s="13" t="s">
        <v>426</v>
      </c>
      <c r="J125" s="13">
        <v>198.17</v>
      </c>
      <c r="K125" s="13">
        <v>198.17</v>
      </c>
      <c r="L125" s="13"/>
      <c r="M125" s="13"/>
      <c r="N125" s="13"/>
      <c r="O125" s="13">
        <v>198.17</v>
      </c>
      <c r="P125" s="13"/>
      <c r="Q125" s="13"/>
      <c r="R125" s="13"/>
      <c r="S125" s="13"/>
      <c r="T125" s="13"/>
      <c r="U125" s="13"/>
      <c r="V125" s="13"/>
      <c r="W125" s="13"/>
      <c r="X125" s="13" t="s">
        <v>51</v>
      </c>
      <c r="Y125" s="13" t="s">
        <v>52</v>
      </c>
      <c r="Z125" s="13" t="s">
        <v>53</v>
      </c>
      <c r="AA125" s="13" t="s">
        <v>53</v>
      </c>
      <c r="AB125" s="13" t="s">
        <v>53</v>
      </c>
      <c r="AC125" s="13" t="s">
        <v>53</v>
      </c>
      <c r="AD125" s="13">
        <v>792</v>
      </c>
      <c r="AE125" s="13">
        <v>3430</v>
      </c>
      <c r="AF125" s="13">
        <v>79</v>
      </c>
      <c r="AG125" s="13">
        <v>254</v>
      </c>
      <c r="AH125" s="13" t="s">
        <v>427</v>
      </c>
      <c r="AI125" s="12" t="s">
        <v>428</v>
      </c>
      <c r="AJ125" s="13"/>
    </row>
    <row r="126" s="3" customFormat="true" ht="67" customHeight="true" spans="1:36">
      <c r="A126" s="42">
        <v>2</v>
      </c>
      <c r="B126" s="12" t="s">
        <v>429</v>
      </c>
      <c r="C126" s="12" t="s">
        <v>430</v>
      </c>
      <c r="D126" s="13" t="s">
        <v>127</v>
      </c>
      <c r="E126" s="13" t="s">
        <v>128</v>
      </c>
      <c r="F126" s="13">
        <v>2023</v>
      </c>
      <c r="G126" s="13" t="s">
        <v>424</v>
      </c>
      <c r="H126" s="13" t="s">
        <v>425</v>
      </c>
      <c r="I126" s="13" t="s">
        <v>426</v>
      </c>
      <c r="J126" s="13">
        <v>95.72</v>
      </c>
      <c r="K126" s="13">
        <v>95.72</v>
      </c>
      <c r="L126" s="13"/>
      <c r="M126" s="13"/>
      <c r="N126" s="13"/>
      <c r="O126" s="13">
        <v>95.72</v>
      </c>
      <c r="P126" s="13"/>
      <c r="Q126" s="13"/>
      <c r="R126" s="13"/>
      <c r="S126" s="13"/>
      <c r="T126" s="13"/>
      <c r="U126" s="13"/>
      <c r="V126" s="13"/>
      <c r="W126" s="13"/>
      <c r="X126" s="13" t="s">
        <v>51</v>
      </c>
      <c r="Y126" s="13" t="s">
        <v>52</v>
      </c>
      <c r="Z126" s="13" t="s">
        <v>53</v>
      </c>
      <c r="AA126" s="13" t="s">
        <v>53</v>
      </c>
      <c r="AB126" s="13" t="s">
        <v>53</v>
      </c>
      <c r="AC126" s="13" t="s">
        <v>53</v>
      </c>
      <c r="AD126" s="13">
        <v>496</v>
      </c>
      <c r="AE126" s="13">
        <v>1880</v>
      </c>
      <c r="AF126" s="13">
        <v>59</v>
      </c>
      <c r="AG126" s="13">
        <v>170</v>
      </c>
      <c r="AH126" s="13" t="s">
        <v>427</v>
      </c>
      <c r="AI126" s="12" t="s">
        <v>431</v>
      </c>
      <c r="AJ126" s="13"/>
    </row>
    <row r="127" s="3" customFormat="true" ht="83" customHeight="true" spans="1:36">
      <c r="A127" s="42">
        <v>3</v>
      </c>
      <c r="B127" s="12" t="s">
        <v>432</v>
      </c>
      <c r="C127" s="12" t="s">
        <v>433</v>
      </c>
      <c r="D127" s="13" t="s">
        <v>251</v>
      </c>
      <c r="E127" s="13" t="s">
        <v>434</v>
      </c>
      <c r="F127" s="13">
        <v>2023</v>
      </c>
      <c r="G127" s="13" t="s">
        <v>424</v>
      </c>
      <c r="H127" s="13" t="s">
        <v>425</v>
      </c>
      <c r="I127" s="13" t="s">
        <v>426</v>
      </c>
      <c r="J127" s="13">
        <v>59.74</v>
      </c>
      <c r="K127" s="13">
        <v>59.74</v>
      </c>
      <c r="L127" s="13"/>
      <c r="M127" s="13"/>
      <c r="N127" s="13"/>
      <c r="O127" s="13">
        <v>59.74</v>
      </c>
      <c r="P127" s="13"/>
      <c r="Q127" s="13"/>
      <c r="R127" s="13"/>
      <c r="S127" s="13"/>
      <c r="T127" s="13"/>
      <c r="U127" s="13"/>
      <c r="V127" s="13"/>
      <c r="W127" s="13"/>
      <c r="X127" s="13" t="s">
        <v>51</v>
      </c>
      <c r="Y127" s="13" t="s">
        <v>52</v>
      </c>
      <c r="Z127" s="13" t="s">
        <v>53</v>
      </c>
      <c r="AA127" s="13" t="s">
        <v>53</v>
      </c>
      <c r="AB127" s="13" t="s">
        <v>53</v>
      </c>
      <c r="AC127" s="13" t="s">
        <v>53</v>
      </c>
      <c r="AD127" s="13">
        <v>248</v>
      </c>
      <c r="AE127" s="13">
        <v>957</v>
      </c>
      <c r="AF127" s="13">
        <v>42</v>
      </c>
      <c r="AG127" s="13">
        <v>132</v>
      </c>
      <c r="AH127" s="13" t="s">
        <v>427</v>
      </c>
      <c r="AI127" s="12" t="s">
        <v>435</v>
      </c>
      <c r="AJ127" s="13"/>
    </row>
    <row r="128" s="3" customFormat="true" ht="96" customHeight="true" spans="1:36">
      <c r="A128" s="42">
        <v>4</v>
      </c>
      <c r="B128" s="12" t="s">
        <v>436</v>
      </c>
      <c r="C128" s="12" t="s">
        <v>437</v>
      </c>
      <c r="D128" s="13" t="s">
        <v>63</v>
      </c>
      <c r="E128" s="13" t="s">
        <v>438</v>
      </c>
      <c r="F128" s="13">
        <v>2023</v>
      </c>
      <c r="G128" s="13" t="s">
        <v>424</v>
      </c>
      <c r="H128" s="13" t="s">
        <v>425</v>
      </c>
      <c r="I128" s="13" t="s">
        <v>426</v>
      </c>
      <c r="J128" s="13">
        <v>42.49</v>
      </c>
      <c r="K128" s="13">
        <v>42.49</v>
      </c>
      <c r="L128" s="13"/>
      <c r="M128" s="13"/>
      <c r="N128" s="13"/>
      <c r="O128" s="13">
        <v>42.49</v>
      </c>
      <c r="P128" s="13"/>
      <c r="Q128" s="13"/>
      <c r="R128" s="13"/>
      <c r="S128" s="13"/>
      <c r="T128" s="13"/>
      <c r="U128" s="13"/>
      <c r="V128" s="13"/>
      <c r="W128" s="13"/>
      <c r="X128" s="13" t="s">
        <v>51</v>
      </c>
      <c r="Y128" s="13" t="s">
        <v>52</v>
      </c>
      <c r="Z128" s="13" t="s">
        <v>53</v>
      </c>
      <c r="AA128" s="13" t="s">
        <v>53</v>
      </c>
      <c r="AB128" s="13" t="s">
        <v>53</v>
      </c>
      <c r="AC128" s="13" t="s">
        <v>53</v>
      </c>
      <c r="AD128" s="13">
        <v>86</v>
      </c>
      <c r="AE128" s="13">
        <v>340</v>
      </c>
      <c r="AF128" s="13">
        <v>8</v>
      </c>
      <c r="AG128" s="13">
        <v>25</v>
      </c>
      <c r="AH128" s="13" t="s">
        <v>427</v>
      </c>
      <c r="AI128" s="12" t="s">
        <v>439</v>
      </c>
      <c r="AJ128" s="13"/>
    </row>
    <row r="129" s="3" customFormat="true" ht="112" customHeight="true" spans="1:36">
      <c r="A129" s="42">
        <v>5</v>
      </c>
      <c r="B129" s="12" t="s">
        <v>440</v>
      </c>
      <c r="C129" s="12" t="s">
        <v>441</v>
      </c>
      <c r="D129" s="13" t="s">
        <v>87</v>
      </c>
      <c r="E129" s="13" t="s">
        <v>442</v>
      </c>
      <c r="F129" s="13">
        <v>2023</v>
      </c>
      <c r="G129" s="13" t="s">
        <v>424</v>
      </c>
      <c r="H129" s="13" t="s">
        <v>425</v>
      </c>
      <c r="I129" s="13" t="s">
        <v>426</v>
      </c>
      <c r="J129" s="13">
        <v>156.31</v>
      </c>
      <c r="K129" s="13">
        <v>156.31</v>
      </c>
      <c r="L129" s="13"/>
      <c r="M129" s="13"/>
      <c r="N129" s="13"/>
      <c r="O129" s="13">
        <v>156.31</v>
      </c>
      <c r="P129" s="13"/>
      <c r="Q129" s="13"/>
      <c r="R129" s="13"/>
      <c r="S129" s="13"/>
      <c r="T129" s="13"/>
      <c r="U129" s="13"/>
      <c r="V129" s="13"/>
      <c r="W129" s="13"/>
      <c r="X129" s="13" t="s">
        <v>51</v>
      </c>
      <c r="Y129" s="13" t="s">
        <v>52</v>
      </c>
      <c r="Z129" s="13" t="s">
        <v>53</v>
      </c>
      <c r="AA129" s="13" t="s">
        <v>53</v>
      </c>
      <c r="AB129" s="13" t="s">
        <v>53</v>
      </c>
      <c r="AC129" s="13" t="s">
        <v>53</v>
      </c>
      <c r="AD129" s="13">
        <v>605</v>
      </c>
      <c r="AE129" s="13">
        <v>2420</v>
      </c>
      <c r="AF129" s="13">
        <v>82</v>
      </c>
      <c r="AG129" s="13">
        <v>325</v>
      </c>
      <c r="AH129" s="13" t="s">
        <v>427</v>
      </c>
      <c r="AI129" s="12" t="s">
        <v>443</v>
      </c>
      <c r="AJ129" s="13"/>
    </row>
    <row r="130" s="3" customFormat="true" ht="79" customHeight="true" spans="1:36">
      <c r="A130" s="42">
        <v>6</v>
      </c>
      <c r="B130" s="12" t="s">
        <v>444</v>
      </c>
      <c r="C130" s="12" t="s">
        <v>445</v>
      </c>
      <c r="D130" s="13" t="s">
        <v>68</v>
      </c>
      <c r="E130" s="13"/>
      <c r="F130" s="13">
        <v>2023</v>
      </c>
      <c r="G130" s="13" t="s">
        <v>424</v>
      </c>
      <c r="H130" s="13" t="s">
        <v>425</v>
      </c>
      <c r="I130" s="13" t="s">
        <v>426</v>
      </c>
      <c r="J130" s="13">
        <v>111.9</v>
      </c>
      <c r="K130" s="13">
        <v>111.9</v>
      </c>
      <c r="L130" s="13"/>
      <c r="M130" s="13"/>
      <c r="N130" s="13"/>
      <c r="O130" s="13">
        <v>111.9</v>
      </c>
      <c r="P130" s="13"/>
      <c r="Q130" s="13"/>
      <c r="R130" s="13"/>
      <c r="S130" s="13"/>
      <c r="T130" s="13"/>
      <c r="U130" s="13"/>
      <c r="V130" s="13"/>
      <c r="W130" s="13"/>
      <c r="X130" s="13" t="s">
        <v>51</v>
      </c>
      <c r="Y130" s="13" t="s">
        <v>52</v>
      </c>
      <c r="Z130" s="13" t="s">
        <v>53</v>
      </c>
      <c r="AA130" s="13" t="s">
        <v>53</v>
      </c>
      <c r="AB130" s="13" t="s">
        <v>53</v>
      </c>
      <c r="AC130" s="13" t="s">
        <v>53</v>
      </c>
      <c r="AD130" s="13">
        <v>67487</v>
      </c>
      <c r="AE130" s="13">
        <v>256300</v>
      </c>
      <c r="AF130" s="13">
        <v>10833</v>
      </c>
      <c r="AG130" s="13">
        <v>34670</v>
      </c>
      <c r="AH130" s="13" t="s">
        <v>427</v>
      </c>
      <c r="AI130" s="12" t="s">
        <v>446</v>
      </c>
      <c r="AJ130" s="13"/>
    </row>
    <row r="131" s="3" customFormat="true" ht="67" customHeight="true" spans="1:36">
      <c r="A131" s="42">
        <v>7</v>
      </c>
      <c r="B131" s="12" t="s">
        <v>447</v>
      </c>
      <c r="C131" s="12" t="s">
        <v>448</v>
      </c>
      <c r="D131" s="13" t="s">
        <v>92</v>
      </c>
      <c r="E131" s="13" t="s">
        <v>205</v>
      </c>
      <c r="F131" s="13">
        <v>2023</v>
      </c>
      <c r="G131" s="13" t="s">
        <v>449</v>
      </c>
      <c r="H131" s="13" t="s">
        <v>450</v>
      </c>
      <c r="I131" s="13" t="s">
        <v>451</v>
      </c>
      <c r="J131" s="13">
        <v>68</v>
      </c>
      <c r="K131" s="13">
        <v>68</v>
      </c>
      <c r="L131" s="13"/>
      <c r="M131" s="13"/>
      <c r="N131" s="13"/>
      <c r="O131" s="13">
        <v>68</v>
      </c>
      <c r="P131" s="13"/>
      <c r="Q131" s="13"/>
      <c r="R131" s="13"/>
      <c r="S131" s="13"/>
      <c r="T131" s="13"/>
      <c r="U131" s="13"/>
      <c r="V131" s="13"/>
      <c r="W131" s="13"/>
      <c r="X131" s="13" t="s">
        <v>51</v>
      </c>
      <c r="Y131" s="13" t="s">
        <v>52</v>
      </c>
      <c r="Z131" s="13" t="s">
        <v>52</v>
      </c>
      <c r="AA131" s="13" t="s">
        <v>53</v>
      </c>
      <c r="AB131" s="13" t="s">
        <v>53</v>
      </c>
      <c r="AC131" s="13" t="s">
        <v>53</v>
      </c>
      <c r="AD131" s="13">
        <v>1056</v>
      </c>
      <c r="AE131" s="13">
        <v>4341</v>
      </c>
      <c r="AF131" s="13">
        <v>196</v>
      </c>
      <c r="AG131" s="13">
        <v>635</v>
      </c>
      <c r="AH131" s="13" t="s">
        <v>427</v>
      </c>
      <c r="AI131" s="12" t="s">
        <v>452</v>
      </c>
      <c r="AJ131" s="13" t="s">
        <v>453</v>
      </c>
    </row>
    <row r="132" s="3" customFormat="true" ht="30" customHeight="true" spans="1:36">
      <c r="A132" s="15" t="s">
        <v>454</v>
      </c>
      <c r="B132" s="12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</row>
    <row r="133" s="3" customFormat="true" ht="30" customHeight="true" spans="1:36">
      <c r="A133" s="14" t="s">
        <v>455</v>
      </c>
      <c r="B133" s="12"/>
      <c r="C133" s="13"/>
      <c r="D133" s="13"/>
      <c r="E133" s="13"/>
      <c r="F133" s="13"/>
      <c r="G133" s="13"/>
      <c r="H133" s="13"/>
      <c r="I133" s="13"/>
      <c r="J133" s="13">
        <f>J134+J136+J139+J140+J143</f>
        <v>6718.5</v>
      </c>
      <c r="K133" s="13">
        <f t="shared" ref="K133:W133" si="24">K134+K136+K139+K140+K143</f>
        <v>0</v>
      </c>
      <c r="L133" s="13">
        <f t="shared" si="24"/>
        <v>0</v>
      </c>
      <c r="M133" s="13">
        <f t="shared" si="24"/>
        <v>0</v>
      </c>
      <c r="N133" s="13">
        <f t="shared" si="24"/>
        <v>0</v>
      </c>
      <c r="O133" s="13">
        <f t="shared" si="24"/>
        <v>0</v>
      </c>
      <c r="P133" s="13">
        <f t="shared" si="24"/>
        <v>6718.5</v>
      </c>
      <c r="Q133" s="13">
        <f t="shared" si="24"/>
        <v>0</v>
      </c>
      <c r="R133" s="13">
        <f t="shared" si="24"/>
        <v>0</v>
      </c>
      <c r="S133" s="13">
        <f t="shared" si="24"/>
        <v>0</v>
      </c>
      <c r="T133" s="13">
        <f t="shared" si="24"/>
        <v>0</v>
      </c>
      <c r="U133" s="13">
        <f t="shared" si="24"/>
        <v>0</v>
      </c>
      <c r="V133" s="13">
        <f t="shared" si="24"/>
        <v>0</v>
      </c>
      <c r="W133" s="13">
        <f t="shared" si="24"/>
        <v>0</v>
      </c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</row>
    <row r="134" s="3" customFormat="true" ht="39" customHeight="true" spans="1:36">
      <c r="A134" s="15" t="s">
        <v>456</v>
      </c>
      <c r="B134" s="12"/>
      <c r="C134" s="13"/>
      <c r="D134" s="13"/>
      <c r="E134" s="13"/>
      <c r="F134" s="13"/>
      <c r="G134" s="13"/>
      <c r="H134" s="13"/>
      <c r="I134" s="13"/>
      <c r="J134" s="13">
        <f>J135</f>
        <v>5000</v>
      </c>
      <c r="K134" s="13">
        <f t="shared" ref="K134:W134" si="25">K135</f>
        <v>0</v>
      </c>
      <c r="L134" s="13">
        <f t="shared" si="25"/>
        <v>0</v>
      </c>
      <c r="M134" s="13">
        <f t="shared" si="25"/>
        <v>0</v>
      </c>
      <c r="N134" s="13">
        <f t="shared" si="25"/>
        <v>0</v>
      </c>
      <c r="O134" s="13">
        <f t="shared" si="25"/>
        <v>0</v>
      </c>
      <c r="P134" s="13">
        <f t="shared" si="25"/>
        <v>5000</v>
      </c>
      <c r="Q134" s="13">
        <f t="shared" si="25"/>
        <v>0</v>
      </c>
      <c r="R134" s="13">
        <f t="shared" si="25"/>
        <v>0</v>
      </c>
      <c r="S134" s="13">
        <f t="shared" si="25"/>
        <v>0</v>
      </c>
      <c r="T134" s="13">
        <f t="shared" si="25"/>
        <v>0</v>
      </c>
      <c r="U134" s="13">
        <f t="shared" si="25"/>
        <v>0</v>
      </c>
      <c r="V134" s="13">
        <f t="shared" si="25"/>
        <v>0</v>
      </c>
      <c r="W134" s="13">
        <f t="shared" si="25"/>
        <v>0</v>
      </c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</row>
    <row r="135" s="3" customFormat="true" ht="53" customHeight="true" spans="1:36">
      <c r="A135" s="42">
        <v>1</v>
      </c>
      <c r="B135" s="12" t="s">
        <v>457</v>
      </c>
      <c r="C135" s="12" t="s">
        <v>458</v>
      </c>
      <c r="D135" s="13" t="s">
        <v>68</v>
      </c>
      <c r="E135" s="13"/>
      <c r="F135" s="13">
        <v>2023</v>
      </c>
      <c r="G135" s="13" t="s">
        <v>459</v>
      </c>
      <c r="H135" s="13" t="s">
        <v>460</v>
      </c>
      <c r="I135" s="13" t="s">
        <v>461</v>
      </c>
      <c r="J135" s="13">
        <v>5000</v>
      </c>
      <c r="K135" s="13"/>
      <c r="L135" s="13"/>
      <c r="M135" s="13"/>
      <c r="N135" s="13"/>
      <c r="O135" s="13"/>
      <c r="P135" s="13">
        <v>5000</v>
      </c>
      <c r="Q135" s="13"/>
      <c r="R135" s="13"/>
      <c r="S135" s="13"/>
      <c r="T135" s="13"/>
      <c r="U135" s="13"/>
      <c r="V135" s="13"/>
      <c r="W135" s="13"/>
      <c r="X135" s="13" t="s">
        <v>51</v>
      </c>
      <c r="Y135" s="13" t="s">
        <v>52</v>
      </c>
      <c r="Z135" s="13" t="s">
        <v>53</v>
      </c>
      <c r="AA135" s="13" t="s">
        <v>53</v>
      </c>
      <c r="AB135" s="13" t="s">
        <v>53</v>
      </c>
      <c r="AC135" s="13" t="s">
        <v>53</v>
      </c>
      <c r="AD135" s="13">
        <v>3000</v>
      </c>
      <c r="AE135" s="13">
        <v>9000</v>
      </c>
      <c r="AF135" s="13">
        <v>2000</v>
      </c>
      <c r="AG135" s="13">
        <v>5300</v>
      </c>
      <c r="AH135" s="13" t="s">
        <v>462</v>
      </c>
      <c r="AI135" s="12" t="s">
        <v>463</v>
      </c>
      <c r="AJ135" s="13"/>
    </row>
    <row r="136" s="3" customFormat="true" ht="36" customHeight="true" spans="1:36">
      <c r="A136" s="15" t="s">
        <v>464</v>
      </c>
      <c r="B136" s="12"/>
      <c r="C136" s="12"/>
      <c r="D136" s="13"/>
      <c r="E136" s="13"/>
      <c r="F136" s="13"/>
      <c r="G136" s="13"/>
      <c r="H136" s="13"/>
      <c r="I136" s="13"/>
      <c r="J136" s="13">
        <f>SUM(J137:J138)</f>
        <v>1300</v>
      </c>
      <c r="K136" s="13">
        <f t="shared" ref="K136:W136" si="26">SUM(K137:K138)</f>
        <v>0</v>
      </c>
      <c r="L136" s="13">
        <f t="shared" si="26"/>
        <v>0</v>
      </c>
      <c r="M136" s="13">
        <f t="shared" si="26"/>
        <v>0</v>
      </c>
      <c r="N136" s="13">
        <f t="shared" si="26"/>
        <v>0</v>
      </c>
      <c r="O136" s="13">
        <f t="shared" si="26"/>
        <v>0</v>
      </c>
      <c r="P136" s="13">
        <f t="shared" si="26"/>
        <v>1300</v>
      </c>
      <c r="Q136" s="13">
        <f t="shared" si="26"/>
        <v>0</v>
      </c>
      <c r="R136" s="13">
        <f t="shared" si="26"/>
        <v>0</v>
      </c>
      <c r="S136" s="13">
        <f t="shared" si="26"/>
        <v>0</v>
      </c>
      <c r="T136" s="13">
        <f t="shared" si="26"/>
        <v>0</v>
      </c>
      <c r="U136" s="13">
        <f t="shared" si="26"/>
        <v>0</v>
      </c>
      <c r="V136" s="13">
        <f t="shared" si="26"/>
        <v>0</v>
      </c>
      <c r="W136" s="13">
        <f t="shared" si="26"/>
        <v>0</v>
      </c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2"/>
      <c r="AJ136" s="13"/>
    </row>
    <row r="137" s="3" customFormat="true" ht="48" customHeight="true" spans="1:36">
      <c r="A137" s="42">
        <v>1</v>
      </c>
      <c r="B137" s="12" t="s">
        <v>465</v>
      </c>
      <c r="C137" s="12" t="s">
        <v>466</v>
      </c>
      <c r="D137" s="13" t="s">
        <v>68</v>
      </c>
      <c r="E137" s="13"/>
      <c r="F137" s="13">
        <v>2023</v>
      </c>
      <c r="G137" s="13" t="s">
        <v>459</v>
      </c>
      <c r="H137" s="13" t="s">
        <v>460</v>
      </c>
      <c r="I137" s="13" t="s">
        <v>461</v>
      </c>
      <c r="J137" s="13">
        <v>550</v>
      </c>
      <c r="K137" s="13"/>
      <c r="L137" s="13"/>
      <c r="M137" s="13"/>
      <c r="N137" s="13"/>
      <c r="O137" s="13"/>
      <c r="P137" s="13">
        <v>550</v>
      </c>
      <c r="Q137" s="13"/>
      <c r="R137" s="13"/>
      <c r="S137" s="13"/>
      <c r="T137" s="13"/>
      <c r="U137" s="13"/>
      <c r="V137" s="13"/>
      <c r="W137" s="13"/>
      <c r="X137" s="13" t="s">
        <v>51</v>
      </c>
      <c r="Y137" s="13" t="s">
        <v>52</v>
      </c>
      <c r="Z137" s="13" t="s">
        <v>53</v>
      </c>
      <c r="AA137" s="13" t="s">
        <v>53</v>
      </c>
      <c r="AB137" s="13" t="s">
        <v>53</v>
      </c>
      <c r="AC137" s="13" t="s">
        <v>53</v>
      </c>
      <c r="AD137" s="13">
        <v>800</v>
      </c>
      <c r="AE137" s="13">
        <v>800</v>
      </c>
      <c r="AF137" s="13">
        <v>740</v>
      </c>
      <c r="AG137" s="13">
        <v>740</v>
      </c>
      <c r="AH137" s="13" t="s">
        <v>462</v>
      </c>
      <c r="AI137" s="12" t="s">
        <v>467</v>
      </c>
      <c r="AJ137" s="13"/>
    </row>
    <row r="138" s="3" customFormat="true" ht="48" customHeight="true" spans="1:36">
      <c r="A138" s="42">
        <v>2</v>
      </c>
      <c r="B138" s="12" t="s">
        <v>468</v>
      </c>
      <c r="C138" s="12" t="s">
        <v>469</v>
      </c>
      <c r="D138" s="13" t="s">
        <v>68</v>
      </c>
      <c r="E138" s="13"/>
      <c r="F138" s="13">
        <v>2023</v>
      </c>
      <c r="G138" s="13" t="s">
        <v>459</v>
      </c>
      <c r="H138" s="13" t="s">
        <v>460</v>
      </c>
      <c r="I138" s="13" t="s">
        <v>461</v>
      </c>
      <c r="J138" s="13">
        <v>750</v>
      </c>
      <c r="K138" s="13"/>
      <c r="L138" s="13"/>
      <c r="M138" s="13"/>
      <c r="N138" s="13"/>
      <c r="O138" s="13"/>
      <c r="P138" s="13">
        <v>750</v>
      </c>
      <c r="Q138" s="13"/>
      <c r="R138" s="13"/>
      <c r="S138" s="13"/>
      <c r="T138" s="13"/>
      <c r="U138" s="13"/>
      <c r="V138" s="13"/>
      <c r="W138" s="13"/>
      <c r="X138" s="13" t="s">
        <v>51</v>
      </c>
      <c r="Y138" s="13" t="s">
        <v>52</v>
      </c>
      <c r="Z138" s="13" t="s">
        <v>53</v>
      </c>
      <c r="AA138" s="13" t="s">
        <v>53</v>
      </c>
      <c r="AB138" s="13" t="s">
        <v>53</v>
      </c>
      <c r="AC138" s="13" t="s">
        <v>53</v>
      </c>
      <c r="AD138" s="13">
        <v>5000</v>
      </c>
      <c r="AE138" s="13">
        <v>5000</v>
      </c>
      <c r="AF138" s="13">
        <v>3300</v>
      </c>
      <c r="AG138" s="13">
        <v>3300</v>
      </c>
      <c r="AH138" s="13" t="s">
        <v>462</v>
      </c>
      <c r="AI138" s="12" t="s">
        <v>469</v>
      </c>
      <c r="AJ138" s="13"/>
    </row>
    <row r="139" s="3" customFormat="true" ht="40" customHeight="true" spans="1:36">
      <c r="A139" s="15" t="s">
        <v>470</v>
      </c>
      <c r="B139" s="12"/>
      <c r="C139" s="12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2"/>
      <c r="AJ139" s="13"/>
    </row>
    <row r="140" s="3" customFormat="true" ht="30" customHeight="true" spans="1:36">
      <c r="A140" s="15" t="s">
        <v>471</v>
      </c>
      <c r="B140" s="12"/>
      <c r="C140" s="12"/>
      <c r="D140" s="13"/>
      <c r="E140" s="13"/>
      <c r="F140" s="13"/>
      <c r="G140" s="13"/>
      <c r="H140" s="13"/>
      <c r="I140" s="13"/>
      <c r="J140" s="13">
        <f>SUM(J141:J142)</f>
        <v>38.5</v>
      </c>
      <c r="K140" s="13">
        <f t="shared" ref="K140:W140" si="27">SUM(K141:K142)</f>
        <v>0</v>
      </c>
      <c r="L140" s="13">
        <f t="shared" si="27"/>
        <v>0</v>
      </c>
      <c r="M140" s="13">
        <f t="shared" si="27"/>
        <v>0</v>
      </c>
      <c r="N140" s="13">
        <f t="shared" si="27"/>
        <v>0</v>
      </c>
      <c r="O140" s="13">
        <f t="shared" si="27"/>
        <v>0</v>
      </c>
      <c r="P140" s="13">
        <f t="shared" si="27"/>
        <v>38.5</v>
      </c>
      <c r="Q140" s="13">
        <f t="shared" si="27"/>
        <v>0</v>
      </c>
      <c r="R140" s="13">
        <f t="shared" si="27"/>
        <v>0</v>
      </c>
      <c r="S140" s="13">
        <f t="shared" si="27"/>
        <v>0</v>
      </c>
      <c r="T140" s="13">
        <f t="shared" si="27"/>
        <v>0</v>
      </c>
      <c r="U140" s="13">
        <f t="shared" si="27"/>
        <v>0</v>
      </c>
      <c r="V140" s="13">
        <f t="shared" si="27"/>
        <v>0</v>
      </c>
      <c r="W140" s="13">
        <f t="shared" si="27"/>
        <v>0</v>
      </c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2"/>
      <c r="AJ140" s="13"/>
    </row>
    <row r="141" s="3" customFormat="true" ht="69" customHeight="true" spans="1:36">
      <c r="A141" s="42">
        <v>1</v>
      </c>
      <c r="B141" s="12" t="s">
        <v>472</v>
      </c>
      <c r="C141" s="12" t="s">
        <v>473</v>
      </c>
      <c r="D141" s="13" t="s">
        <v>68</v>
      </c>
      <c r="E141" s="13"/>
      <c r="F141" s="13">
        <v>2023</v>
      </c>
      <c r="G141" s="13" t="s">
        <v>459</v>
      </c>
      <c r="H141" s="13" t="s">
        <v>460</v>
      </c>
      <c r="I141" s="13" t="s">
        <v>461</v>
      </c>
      <c r="J141" s="13">
        <v>25</v>
      </c>
      <c r="K141" s="13"/>
      <c r="L141" s="13"/>
      <c r="M141" s="13"/>
      <c r="N141" s="13"/>
      <c r="O141" s="13"/>
      <c r="P141" s="13">
        <v>25</v>
      </c>
      <c r="Q141" s="13"/>
      <c r="R141" s="13"/>
      <c r="S141" s="13"/>
      <c r="T141" s="13"/>
      <c r="U141" s="13"/>
      <c r="V141" s="13"/>
      <c r="W141" s="13"/>
      <c r="X141" s="13" t="s">
        <v>51</v>
      </c>
      <c r="Y141" s="13" t="s">
        <v>52</v>
      </c>
      <c r="Z141" s="13" t="s">
        <v>53</v>
      </c>
      <c r="AA141" s="13" t="s">
        <v>53</v>
      </c>
      <c r="AB141" s="13" t="s">
        <v>53</v>
      </c>
      <c r="AC141" s="13" t="s">
        <v>53</v>
      </c>
      <c r="AD141" s="13">
        <v>15</v>
      </c>
      <c r="AE141" s="13">
        <v>15</v>
      </c>
      <c r="AF141" s="13">
        <v>10</v>
      </c>
      <c r="AG141" s="13">
        <v>10</v>
      </c>
      <c r="AH141" s="13" t="s">
        <v>462</v>
      </c>
      <c r="AI141" s="12" t="s">
        <v>474</v>
      </c>
      <c r="AJ141" s="13"/>
    </row>
    <row r="142" s="3" customFormat="true" ht="69" customHeight="true" spans="1:36">
      <c r="A142" s="42">
        <v>2</v>
      </c>
      <c r="B142" s="12" t="s">
        <v>475</v>
      </c>
      <c r="C142" s="12" t="s">
        <v>476</v>
      </c>
      <c r="D142" s="13" t="s">
        <v>68</v>
      </c>
      <c r="E142" s="13"/>
      <c r="F142" s="13">
        <v>2023</v>
      </c>
      <c r="G142" s="13" t="s">
        <v>459</v>
      </c>
      <c r="H142" s="13" t="s">
        <v>460</v>
      </c>
      <c r="I142" s="13" t="s">
        <v>461</v>
      </c>
      <c r="J142" s="13">
        <v>13.5</v>
      </c>
      <c r="K142" s="13"/>
      <c r="L142" s="13"/>
      <c r="M142" s="13"/>
      <c r="N142" s="13"/>
      <c r="O142" s="13"/>
      <c r="P142" s="13">
        <v>13.5</v>
      </c>
      <c r="Q142" s="13"/>
      <c r="R142" s="13"/>
      <c r="S142" s="13"/>
      <c r="T142" s="13"/>
      <c r="U142" s="13"/>
      <c r="V142" s="13"/>
      <c r="W142" s="13"/>
      <c r="X142" s="13" t="s">
        <v>51</v>
      </c>
      <c r="Y142" s="13" t="s">
        <v>52</v>
      </c>
      <c r="Z142" s="13" t="s">
        <v>53</v>
      </c>
      <c r="AA142" s="13" t="s">
        <v>53</v>
      </c>
      <c r="AB142" s="13" t="s">
        <v>53</v>
      </c>
      <c r="AC142" s="13" t="s">
        <v>53</v>
      </c>
      <c r="AD142" s="13">
        <v>21</v>
      </c>
      <c r="AE142" s="13">
        <v>22</v>
      </c>
      <c r="AF142" s="13">
        <v>13</v>
      </c>
      <c r="AG142" s="13">
        <v>13</v>
      </c>
      <c r="AH142" s="13" t="s">
        <v>462</v>
      </c>
      <c r="AI142" s="12" t="s">
        <v>477</v>
      </c>
      <c r="AJ142" s="13"/>
    </row>
    <row r="143" s="3" customFormat="true" ht="30" customHeight="true" spans="1:36">
      <c r="A143" s="15" t="s">
        <v>478</v>
      </c>
      <c r="B143" s="12"/>
      <c r="C143" s="12"/>
      <c r="D143" s="13"/>
      <c r="E143" s="13"/>
      <c r="F143" s="13"/>
      <c r="G143" s="13"/>
      <c r="H143" s="13"/>
      <c r="I143" s="13"/>
      <c r="J143" s="13">
        <f>J144</f>
        <v>380</v>
      </c>
      <c r="K143" s="13">
        <f t="shared" ref="K143:W143" si="28">K144</f>
        <v>0</v>
      </c>
      <c r="L143" s="13">
        <f t="shared" si="28"/>
        <v>0</v>
      </c>
      <c r="M143" s="13">
        <f t="shared" si="28"/>
        <v>0</v>
      </c>
      <c r="N143" s="13">
        <f t="shared" si="28"/>
        <v>0</v>
      </c>
      <c r="O143" s="13">
        <f t="shared" si="28"/>
        <v>0</v>
      </c>
      <c r="P143" s="13">
        <f t="shared" si="28"/>
        <v>380</v>
      </c>
      <c r="Q143" s="13">
        <f t="shared" si="28"/>
        <v>0</v>
      </c>
      <c r="R143" s="13">
        <f t="shared" si="28"/>
        <v>0</v>
      </c>
      <c r="S143" s="13">
        <f t="shared" si="28"/>
        <v>0</v>
      </c>
      <c r="T143" s="13">
        <f t="shared" si="28"/>
        <v>0</v>
      </c>
      <c r="U143" s="13">
        <f t="shared" si="28"/>
        <v>0</v>
      </c>
      <c r="V143" s="13">
        <f t="shared" si="28"/>
        <v>0</v>
      </c>
      <c r="W143" s="13">
        <f t="shared" si="28"/>
        <v>0</v>
      </c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2"/>
      <c r="AJ143" s="13"/>
    </row>
    <row r="144" s="3" customFormat="true" ht="61" customHeight="true" spans="1:36">
      <c r="A144" s="42">
        <v>1</v>
      </c>
      <c r="B144" s="12" t="s">
        <v>479</v>
      </c>
      <c r="C144" s="12" t="s">
        <v>480</v>
      </c>
      <c r="D144" s="13" t="s">
        <v>68</v>
      </c>
      <c r="E144" s="13"/>
      <c r="F144" s="13">
        <v>2023</v>
      </c>
      <c r="G144" s="13" t="s">
        <v>459</v>
      </c>
      <c r="H144" s="13" t="s">
        <v>460</v>
      </c>
      <c r="I144" s="13" t="s">
        <v>461</v>
      </c>
      <c r="J144" s="13">
        <v>380</v>
      </c>
      <c r="K144" s="13"/>
      <c r="L144" s="13"/>
      <c r="M144" s="13"/>
      <c r="N144" s="13"/>
      <c r="O144" s="13"/>
      <c r="P144" s="13">
        <v>380</v>
      </c>
      <c r="Q144" s="13"/>
      <c r="R144" s="13"/>
      <c r="S144" s="13"/>
      <c r="T144" s="13"/>
      <c r="U144" s="13"/>
      <c r="V144" s="13"/>
      <c r="W144" s="13"/>
      <c r="X144" s="13" t="s">
        <v>51</v>
      </c>
      <c r="Y144" s="13" t="s">
        <v>52</v>
      </c>
      <c r="Z144" s="13" t="s">
        <v>53</v>
      </c>
      <c r="AA144" s="13" t="s">
        <v>53</v>
      </c>
      <c r="AB144" s="13" t="s">
        <v>53</v>
      </c>
      <c r="AC144" s="13" t="s">
        <v>53</v>
      </c>
      <c r="AD144" s="13">
        <v>400</v>
      </c>
      <c r="AE144" s="13">
        <v>1800</v>
      </c>
      <c r="AF144" s="13">
        <v>200</v>
      </c>
      <c r="AG144" s="13">
        <v>700</v>
      </c>
      <c r="AH144" s="13" t="s">
        <v>462</v>
      </c>
      <c r="AI144" s="12" t="s">
        <v>481</v>
      </c>
      <c r="AJ144" s="13"/>
    </row>
    <row r="145" s="3" customFormat="true" ht="30" customHeight="true" spans="1:36">
      <c r="A145" s="14" t="s">
        <v>482</v>
      </c>
      <c r="B145" s="12"/>
      <c r="C145" s="13"/>
      <c r="D145" s="13"/>
      <c r="E145" s="13"/>
      <c r="F145" s="13"/>
      <c r="G145" s="13"/>
      <c r="H145" s="13"/>
      <c r="I145" s="13"/>
      <c r="J145" s="13">
        <f>J146+J241+J242+J243+J244+J283</f>
        <v>6488.111</v>
      </c>
      <c r="K145" s="13">
        <f t="shared" ref="K145:W145" si="29">K146+K241+K242+K243+K244+K283</f>
        <v>6488.111</v>
      </c>
      <c r="L145" s="13">
        <f t="shared" si="29"/>
        <v>0</v>
      </c>
      <c r="M145" s="13">
        <f t="shared" si="29"/>
        <v>0</v>
      </c>
      <c r="N145" s="13">
        <f t="shared" si="29"/>
        <v>0</v>
      </c>
      <c r="O145" s="13">
        <f t="shared" si="29"/>
        <v>6488.111</v>
      </c>
      <c r="P145" s="13">
        <f t="shared" si="29"/>
        <v>0</v>
      </c>
      <c r="Q145" s="13">
        <f t="shared" si="29"/>
        <v>0</v>
      </c>
      <c r="R145" s="13">
        <f t="shared" si="29"/>
        <v>0</v>
      </c>
      <c r="S145" s="13">
        <f t="shared" si="29"/>
        <v>0</v>
      </c>
      <c r="T145" s="13">
        <f t="shared" si="29"/>
        <v>0</v>
      </c>
      <c r="U145" s="13">
        <f t="shared" si="29"/>
        <v>0</v>
      </c>
      <c r="V145" s="13">
        <f t="shared" si="29"/>
        <v>0</v>
      </c>
      <c r="W145" s="13">
        <f t="shared" si="29"/>
        <v>0</v>
      </c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</row>
    <row r="146" s="3" customFormat="true" ht="40" customHeight="true" spans="1:36">
      <c r="A146" s="15" t="s">
        <v>483</v>
      </c>
      <c r="B146" s="12"/>
      <c r="C146" s="13"/>
      <c r="D146" s="13"/>
      <c r="E146" s="13"/>
      <c r="F146" s="13"/>
      <c r="G146" s="13"/>
      <c r="H146" s="13"/>
      <c r="I146" s="13"/>
      <c r="J146" s="13">
        <f>SUM(J147:J240)</f>
        <v>2421.74</v>
      </c>
      <c r="K146" s="13">
        <f>SUM(K147:K240)</f>
        <v>2421.74</v>
      </c>
      <c r="L146" s="13">
        <f t="shared" ref="K146:W146" si="30">SUM(L147:L228)</f>
        <v>0</v>
      </c>
      <c r="M146" s="13">
        <f t="shared" si="30"/>
        <v>0</v>
      </c>
      <c r="N146" s="13">
        <f t="shared" si="30"/>
        <v>0</v>
      </c>
      <c r="O146" s="13">
        <f>SUM(O147:O240)</f>
        <v>2421.74</v>
      </c>
      <c r="P146" s="13">
        <f t="shared" si="30"/>
        <v>0</v>
      </c>
      <c r="Q146" s="13">
        <f t="shared" si="30"/>
        <v>0</v>
      </c>
      <c r="R146" s="13">
        <f t="shared" si="30"/>
        <v>0</v>
      </c>
      <c r="S146" s="13">
        <f t="shared" si="30"/>
        <v>0</v>
      </c>
      <c r="T146" s="13">
        <f t="shared" si="30"/>
        <v>0</v>
      </c>
      <c r="U146" s="13">
        <f t="shared" si="30"/>
        <v>0</v>
      </c>
      <c r="V146" s="13">
        <f t="shared" si="30"/>
        <v>0</v>
      </c>
      <c r="W146" s="13">
        <f t="shared" si="30"/>
        <v>0</v>
      </c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</row>
    <row r="147" s="3" customFormat="true" ht="79" customHeight="true" spans="1:36">
      <c r="A147" s="42">
        <v>1</v>
      </c>
      <c r="B147" s="12" t="s">
        <v>484</v>
      </c>
      <c r="C147" s="12" t="s">
        <v>485</v>
      </c>
      <c r="D147" s="13" t="s">
        <v>251</v>
      </c>
      <c r="E147" s="13" t="s">
        <v>486</v>
      </c>
      <c r="F147" s="13">
        <v>2023</v>
      </c>
      <c r="G147" s="13" t="s">
        <v>449</v>
      </c>
      <c r="H147" s="13" t="s">
        <v>450</v>
      </c>
      <c r="I147" s="13" t="s">
        <v>487</v>
      </c>
      <c r="J147" s="13">
        <v>19.6</v>
      </c>
      <c r="K147" s="13">
        <v>19.6</v>
      </c>
      <c r="L147" s="13"/>
      <c r="M147" s="13"/>
      <c r="N147" s="13"/>
      <c r="O147" s="13">
        <v>19.6</v>
      </c>
      <c r="P147" s="13"/>
      <c r="Q147" s="13"/>
      <c r="R147" s="13"/>
      <c r="S147" s="13"/>
      <c r="T147" s="13"/>
      <c r="U147" s="13"/>
      <c r="V147" s="13"/>
      <c r="W147" s="13"/>
      <c r="X147" s="13" t="s">
        <v>51</v>
      </c>
      <c r="Y147" s="13" t="s">
        <v>52</v>
      </c>
      <c r="Z147" s="13" t="s">
        <v>53</v>
      </c>
      <c r="AA147" s="13" t="s">
        <v>53</v>
      </c>
      <c r="AB147" s="13" t="s">
        <v>53</v>
      </c>
      <c r="AC147" s="13" t="s">
        <v>53</v>
      </c>
      <c r="AD147" s="13">
        <v>1062</v>
      </c>
      <c r="AE147" s="13">
        <v>4248</v>
      </c>
      <c r="AF147" s="13">
        <v>111</v>
      </c>
      <c r="AG147" s="13">
        <v>265</v>
      </c>
      <c r="AH147" s="13" t="s">
        <v>488</v>
      </c>
      <c r="AI147" s="12" t="s">
        <v>489</v>
      </c>
      <c r="AJ147" s="13" t="s">
        <v>453</v>
      </c>
    </row>
    <row r="148" s="3" customFormat="true" ht="79" customHeight="true" spans="1:36">
      <c r="A148" s="42">
        <v>2</v>
      </c>
      <c r="B148" s="12" t="s">
        <v>490</v>
      </c>
      <c r="C148" s="12" t="s">
        <v>491</v>
      </c>
      <c r="D148" s="13" t="s">
        <v>251</v>
      </c>
      <c r="E148" s="13" t="s">
        <v>492</v>
      </c>
      <c r="F148" s="13">
        <v>2023</v>
      </c>
      <c r="G148" s="13" t="s">
        <v>449</v>
      </c>
      <c r="H148" s="13" t="s">
        <v>450</v>
      </c>
      <c r="I148" s="13" t="s">
        <v>487</v>
      </c>
      <c r="J148" s="13">
        <v>15.44</v>
      </c>
      <c r="K148" s="13">
        <v>15.44</v>
      </c>
      <c r="L148" s="13"/>
      <c r="M148" s="13"/>
      <c r="N148" s="13"/>
      <c r="O148" s="13">
        <v>15.44</v>
      </c>
      <c r="P148" s="13"/>
      <c r="Q148" s="13"/>
      <c r="R148" s="13"/>
      <c r="S148" s="13"/>
      <c r="T148" s="13"/>
      <c r="U148" s="13"/>
      <c r="V148" s="13"/>
      <c r="W148" s="13"/>
      <c r="X148" s="13" t="s">
        <v>51</v>
      </c>
      <c r="Y148" s="13" t="s">
        <v>52</v>
      </c>
      <c r="Z148" s="13" t="s">
        <v>52</v>
      </c>
      <c r="AA148" s="13" t="s">
        <v>53</v>
      </c>
      <c r="AB148" s="13" t="s">
        <v>53</v>
      </c>
      <c r="AC148" s="13" t="s">
        <v>53</v>
      </c>
      <c r="AD148" s="13">
        <v>878</v>
      </c>
      <c r="AE148" s="13">
        <v>3512</v>
      </c>
      <c r="AF148" s="13">
        <v>138</v>
      </c>
      <c r="AG148" s="13">
        <v>499</v>
      </c>
      <c r="AH148" s="13" t="s">
        <v>488</v>
      </c>
      <c r="AI148" s="12" t="s">
        <v>493</v>
      </c>
      <c r="AJ148" s="13" t="s">
        <v>453</v>
      </c>
    </row>
    <row r="149" s="3" customFormat="true" ht="79" customHeight="true" spans="1:36">
      <c r="A149" s="42">
        <v>3</v>
      </c>
      <c r="B149" s="12" t="s">
        <v>494</v>
      </c>
      <c r="C149" s="12" t="s">
        <v>495</v>
      </c>
      <c r="D149" s="13" t="s">
        <v>46</v>
      </c>
      <c r="E149" s="13" t="s">
        <v>496</v>
      </c>
      <c r="F149" s="13">
        <v>2023</v>
      </c>
      <c r="G149" s="13" t="s">
        <v>449</v>
      </c>
      <c r="H149" s="13" t="s">
        <v>450</v>
      </c>
      <c r="I149" s="13" t="s">
        <v>487</v>
      </c>
      <c r="J149" s="13">
        <v>31.72</v>
      </c>
      <c r="K149" s="13">
        <v>31.72</v>
      </c>
      <c r="L149" s="13"/>
      <c r="M149" s="13"/>
      <c r="N149" s="13"/>
      <c r="O149" s="13">
        <v>31.72</v>
      </c>
      <c r="P149" s="13"/>
      <c r="Q149" s="13"/>
      <c r="R149" s="13"/>
      <c r="S149" s="13"/>
      <c r="T149" s="13"/>
      <c r="U149" s="13"/>
      <c r="V149" s="13"/>
      <c r="W149" s="13"/>
      <c r="X149" s="13" t="s">
        <v>51</v>
      </c>
      <c r="Y149" s="13" t="s">
        <v>52</v>
      </c>
      <c r="Z149" s="13" t="s">
        <v>52</v>
      </c>
      <c r="AA149" s="13" t="s">
        <v>53</v>
      </c>
      <c r="AB149" s="13" t="s">
        <v>53</v>
      </c>
      <c r="AC149" s="13" t="s">
        <v>53</v>
      </c>
      <c r="AD149" s="13">
        <v>620</v>
      </c>
      <c r="AE149" s="13">
        <v>2486</v>
      </c>
      <c r="AF149" s="13">
        <v>136</v>
      </c>
      <c r="AG149" s="13">
        <v>503</v>
      </c>
      <c r="AH149" s="13" t="s">
        <v>488</v>
      </c>
      <c r="AI149" s="12" t="s">
        <v>497</v>
      </c>
      <c r="AJ149" s="13" t="s">
        <v>453</v>
      </c>
    </row>
    <row r="150" s="3" customFormat="true" ht="79" customHeight="true" spans="1:36">
      <c r="A150" s="42">
        <v>4</v>
      </c>
      <c r="B150" s="12" t="s">
        <v>498</v>
      </c>
      <c r="C150" s="12" t="s">
        <v>499</v>
      </c>
      <c r="D150" s="13" t="s">
        <v>87</v>
      </c>
      <c r="E150" s="13" t="s">
        <v>500</v>
      </c>
      <c r="F150" s="13">
        <v>2023</v>
      </c>
      <c r="G150" s="13" t="s">
        <v>449</v>
      </c>
      <c r="H150" s="13" t="s">
        <v>450</v>
      </c>
      <c r="I150" s="13" t="s">
        <v>487</v>
      </c>
      <c r="J150" s="13">
        <v>29.4</v>
      </c>
      <c r="K150" s="13">
        <v>29.4</v>
      </c>
      <c r="L150" s="13"/>
      <c r="M150" s="13"/>
      <c r="N150" s="13"/>
      <c r="O150" s="13">
        <v>29.4</v>
      </c>
      <c r="P150" s="13"/>
      <c r="Q150" s="13"/>
      <c r="R150" s="13"/>
      <c r="S150" s="13"/>
      <c r="T150" s="13"/>
      <c r="U150" s="13"/>
      <c r="V150" s="13"/>
      <c r="W150" s="13"/>
      <c r="X150" s="13" t="s">
        <v>51</v>
      </c>
      <c r="Y150" s="13" t="s">
        <v>52</v>
      </c>
      <c r="Z150" s="13" t="s">
        <v>53</v>
      </c>
      <c r="AA150" s="13" t="s">
        <v>53</v>
      </c>
      <c r="AB150" s="13" t="s">
        <v>53</v>
      </c>
      <c r="AC150" s="13" t="s">
        <v>53</v>
      </c>
      <c r="AD150" s="13">
        <v>435</v>
      </c>
      <c r="AE150" s="13">
        <v>1788</v>
      </c>
      <c r="AF150" s="13">
        <v>94</v>
      </c>
      <c r="AG150" s="13">
        <v>365</v>
      </c>
      <c r="AH150" s="13" t="s">
        <v>488</v>
      </c>
      <c r="AI150" s="12" t="s">
        <v>501</v>
      </c>
      <c r="AJ150" s="13" t="s">
        <v>453</v>
      </c>
    </row>
    <row r="151" s="3" customFormat="true" ht="79" customHeight="true" spans="1:36">
      <c r="A151" s="42">
        <v>5</v>
      </c>
      <c r="B151" s="12" t="s">
        <v>502</v>
      </c>
      <c r="C151" s="12" t="s">
        <v>503</v>
      </c>
      <c r="D151" s="13" t="s">
        <v>87</v>
      </c>
      <c r="E151" s="13" t="s">
        <v>160</v>
      </c>
      <c r="F151" s="13">
        <v>2023</v>
      </c>
      <c r="G151" s="13" t="s">
        <v>449</v>
      </c>
      <c r="H151" s="13" t="s">
        <v>450</v>
      </c>
      <c r="I151" s="13" t="s">
        <v>487</v>
      </c>
      <c r="J151" s="13">
        <v>35.9</v>
      </c>
      <c r="K151" s="13">
        <v>35.9</v>
      </c>
      <c r="L151" s="13"/>
      <c r="M151" s="13"/>
      <c r="N151" s="13"/>
      <c r="O151" s="13">
        <v>35.9</v>
      </c>
      <c r="P151" s="13"/>
      <c r="Q151" s="13"/>
      <c r="R151" s="13"/>
      <c r="S151" s="13"/>
      <c r="T151" s="13"/>
      <c r="U151" s="13"/>
      <c r="V151" s="13"/>
      <c r="W151" s="13"/>
      <c r="X151" s="13" t="s">
        <v>51</v>
      </c>
      <c r="Y151" s="13" t="s">
        <v>52</v>
      </c>
      <c r="Z151" s="13" t="s">
        <v>53</v>
      </c>
      <c r="AA151" s="13" t="s">
        <v>53</v>
      </c>
      <c r="AB151" s="13" t="s">
        <v>53</v>
      </c>
      <c r="AC151" s="13" t="s">
        <v>53</v>
      </c>
      <c r="AD151" s="13">
        <v>752</v>
      </c>
      <c r="AE151" s="13">
        <v>3018</v>
      </c>
      <c r="AF151" s="13">
        <v>93</v>
      </c>
      <c r="AG151" s="13">
        <v>325</v>
      </c>
      <c r="AH151" s="13" t="s">
        <v>488</v>
      </c>
      <c r="AI151" s="12" t="s">
        <v>504</v>
      </c>
      <c r="AJ151" s="13" t="s">
        <v>453</v>
      </c>
    </row>
    <row r="152" s="3" customFormat="true" ht="79" customHeight="true" spans="1:36">
      <c r="A152" s="42">
        <v>6</v>
      </c>
      <c r="B152" s="12" t="s">
        <v>505</v>
      </c>
      <c r="C152" s="12" t="s">
        <v>506</v>
      </c>
      <c r="D152" s="13" t="s">
        <v>87</v>
      </c>
      <c r="E152" s="13" t="s">
        <v>140</v>
      </c>
      <c r="F152" s="13">
        <v>2023</v>
      </c>
      <c r="G152" s="13" t="s">
        <v>449</v>
      </c>
      <c r="H152" s="13" t="s">
        <v>450</v>
      </c>
      <c r="I152" s="13" t="s">
        <v>487</v>
      </c>
      <c r="J152" s="13">
        <v>80.64</v>
      </c>
      <c r="K152" s="13">
        <v>80.64</v>
      </c>
      <c r="L152" s="13"/>
      <c r="M152" s="13"/>
      <c r="N152" s="13"/>
      <c r="O152" s="13">
        <v>80.64</v>
      </c>
      <c r="P152" s="13"/>
      <c r="Q152" s="13"/>
      <c r="R152" s="13"/>
      <c r="S152" s="13"/>
      <c r="T152" s="13"/>
      <c r="U152" s="13"/>
      <c r="V152" s="13"/>
      <c r="W152" s="13"/>
      <c r="X152" s="13" t="s">
        <v>51</v>
      </c>
      <c r="Y152" s="13" t="s">
        <v>52</v>
      </c>
      <c r="Z152" s="13" t="s">
        <v>53</v>
      </c>
      <c r="AA152" s="13" t="s">
        <v>53</v>
      </c>
      <c r="AB152" s="13" t="s">
        <v>53</v>
      </c>
      <c r="AC152" s="13" t="s">
        <v>53</v>
      </c>
      <c r="AD152" s="13">
        <v>718</v>
      </c>
      <c r="AE152" s="13">
        <v>2890</v>
      </c>
      <c r="AF152" s="13">
        <v>81</v>
      </c>
      <c r="AG152" s="13">
        <v>301</v>
      </c>
      <c r="AH152" s="13" t="s">
        <v>488</v>
      </c>
      <c r="AI152" s="12" t="s">
        <v>507</v>
      </c>
      <c r="AJ152" s="13" t="s">
        <v>453</v>
      </c>
    </row>
    <row r="153" s="3" customFormat="true" ht="79" customHeight="true" spans="1:36">
      <c r="A153" s="42">
        <v>7</v>
      </c>
      <c r="B153" s="12" t="s">
        <v>508</v>
      </c>
      <c r="C153" s="12" t="s">
        <v>509</v>
      </c>
      <c r="D153" s="13" t="s">
        <v>72</v>
      </c>
      <c r="E153" s="13" t="s">
        <v>73</v>
      </c>
      <c r="F153" s="13">
        <v>2023</v>
      </c>
      <c r="G153" s="13" t="s">
        <v>449</v>
      </c>
      <c r="H153" s="13" t="s">
        <v>450</v>
      </c>
      <c r="I153" s="13" t="s">
        <v>487</v>
      </c>
      <c r="J153" s="13">
        <v>26.25</v>
      </c>
      <c r="K153" s="13">
        <v>26.25</v>
      </c>
      <c r="L153" s="13"/>
      <c r="M153" s="13"/>
      <c r="N153" s="13"/>
      <c r="O153" s="13">
        <v>26.25</v>
      </c>
      <c r="P153" s="13"/>
      <c r="Q153" s="13"/>
      <c r="R153" s="13"/>
      <c r="S153" s="13"/>
      <c r="T153" s="13"/>
      <c r="U153" s="13"/>
      <c r="V153" s="13"/>
      <c r="W153" s="13"/>
      <c r="X153" s="13" t="s">
        <v>51</v>
      </c>
      <c r="Y153" s="13" t="s">
        <v>52</v>
      </c>
      <c r="Z153" s="13" t="s">
        <v>53</v>
      </c>
      <c r="AA153" s="13" t="s">
        <v>53</v>
      </c>
      <c r="AB153" s="13" t="s">
        <v>53</v>
      </c>
      <c r="AC153" s="13" t="s">
        <v>53</v>
      </c>
      <c r="AD153" s="13">
        <v>603</v>
      </c>
      <c r="AE153" s="13">
        <v>2423</v>
      </c>
      <c r="AF153" s="13">
        <v>131</v>
      </c>
      <c r="AG153" s="13">
        <v>385</v>
      </c>
      <c r="AH153" s="13" t="s">
        <v>488</v>
      </c>
      <c r="AI153" s="12" t="s">
        <v>510</v>
      </c>
      <c r="AJ153" s="13" t="s">
        <v>453</v>
      </c>
    </row>
    <row r="154" s="3" customFormat="true" ht="79" customHeight="true" spans="1:36">
      <c r="A154" s="42">
        <v>8</v>
      </c>
      <c r="B154" s="12" t="s">
        <v>511</v>
      </c>
      <c r="C154" s="12" t="s">
        <v>512</v>
      </c>
      <c r="D154" s="13" t="s">
        <v>127</v>
      </c>
      <c r="E154" s="13" t="s">
        <v>513</v>
      </c>
      <c r="F154" s="13">
        <v>2023</v>
      </c>
      <c r="G154" s="13" t="s">
        <v>449</v>
      </c>
      <c r="H154" s="13" t="s">
        <v>450</v>
      </c>
      <c r="I154" s="13" t="s">
        <v>487</v>
      </c>
      <c r="J154" s="13">
        <v>34.73</v>
      </c>
      <c r="K154" s="13">
        <v>34.73</v>
      </c>
      <c r="L154" s="13"/>
      <c r="M154" s="13"/>
      <c r="N154" s="13"/>
      <c r="O154" s="13">
        <v>34.73</v>
      </c>
      <c r="P154" s="13"/>
      <c r="Q154" s="13"/>
      <c r="R154" s="13"/>
      <c r="S154" s="13"/>
      <c r="T154" s="13"/>
      <c r="U154" s="13"/>
      <c r="V154" s="13"/>
      <c r="W154" s="13"/>
      <c r="X154" s="13" t="s">
        <v>51</v>
      </c>
      <c r="Y154" s="13" t="s">
        <v>52</v>
      </c>
      <c r="Z154" s="13" t="s">
        <v>53</v>
      </c>
      <c r="AA154" s="13" t="s">
        <v>53</v>
      </c>
      <c r="AB154" s="13" t="s">
        <v>53</v>
      </c>
      <c r="AC154" s="13" t="s">
        <v>53</v>
      </c>
      <c r="AD154" s="13">
        <v>365</v>
      </c>
      <c r="AE154" s="13">
        <v>1500</v>
      </c>
      <c r="AF154" s="13">
        <v>134</v>
      </c>
      <c r="AG154" s="13">
        <v>356</v>
      </c>
      <c r="AH154" s="13" t="s">
        <v>488</v>
      </c>
      <c r="AI154" s="12" t="s">
        <v>514</v>
      </c>
      <c r="AJ154" s="13" t="s">
        <v>453</v>
      </c>
    </row>
    <row r="155" s="3" customFormat="true" ht="79" customHeight="true" spans="1:36">
      <c r="A155" s="42">
        <v>9</v>
      </c>
      <c r="B155" s="12" t="s">
        <v>515</v>
      </c>
      <c r="C155" s="12" t="s">
        <v>516</v>
      </c>
      <c r="D155" s="13" t="s">
        <v>127</v>
      </c>
      <c r="E155" s="13" t="s">
        <v>132</v>
      </c>
      <c r="F155" s="13">
        <v>2023</v>
      </c>
      <c r="G155" s="13" t="s">
        <v>449</v>
      </c>
      <c r="H155" s="13" t="s">
        <v>450</v>
      </c>
      <c r="I155" s="13" t="s">
        <v>487</v>
      </c>
      <c r="J155" s="13">
        <v>47.43</v>
      </c>
      <c r="K155" s="13">
        <v>47.43</v>
      </c>
      <c r="L155" s="13"/>
      <c r="M155" s="13"/>
      <c r="N155" s="13"/>
      <c r="O155" s="13">
        <v>47.43</v>
      </c>
      <c r="P155" s="13"/>
      <c r="Q155" s="13"/>
      <c r="R155" s="13"/>
      <c r="S155" s="13"/>
      <c r="T155" s="13"/>
      <c r="U155" s="13"/>
      <c r="V155" s="13"/>
      <c r="W155" s="13"/>
      <c r="X155" s="13" t="s">
        <v>51</v>
      </c>
      <c r="Y155" s="13" t="s">
        <v>52</v>
      </c>
      <c r="Z155" s="13" t="s">
        <v>53</v>
      </c>
      <c r="AA155" s="13" t="s">
        <v>53</v>
      </c>
      <c r="AB155" s="13" t="s">
        <v>53</v>
      </c>
      <c r="AC155" s="13" t="s">
        <v>53</v>
      </c>
      <c r="AD155" s="13">
        <v>461</v>
      </c>
      <c r="AE155" s="13">
        <v>1862</v>
      </c>
      <c r="AF155" s="13">
        <v>103</v>
      </c>
      <c r="AG155" s="13">
        <v>333</v>
      </c>
      <c r="AH155" s="13" t="s">
        <v>488</v>
      </c>
      <c r="AI155" s="12" t="s">
        <v>517</v>
      </c>
      <c r="AJ155" s="13" t="s">
        <v>453</v>
      </c>
    </row>
    <row r="156" s="3" customFormat="true" ht="79" customHeight="true" spans="1:36">
      <c r="A156" s="42">
        <v>10</v>
      </c>
      <c r="B156" s="12" t="s">
        <v>518</v>
      </c>
      <c r="C156" s="12" t="s">
        <v>519</v>
      </c>
      <c r="D156" s="13" t="s">
        <v>72</v>
      </c>
      <c r="E156" s="13" t="s">
        <v>117</v>
      </c>
      <c r="F156" s="13">
        <v>2023</v>
      </c>
      <c r="G156" s="13" t="s">
        <v>449</v>
      </c>
      <c r="H156" s="13" t="s">
        <v>450</v>
      </c>
      <c r="I156" s="13" t="s">
        <v>487</v>
      </c>
      <c r="J156" s="13">
        <v>26.04</v>
      </c>
      <c r="K156" s="13">
        <v>26.04</v>
      </c>
      <c r="L156" s="13"/>
      <c r="M156" s="13"/>
      <c r="N156" s="13"/>
      <c r="O156" s="13">
        <v>26.04</v>
      </c>
      <c r="P156" s="13"/>
      <c r="Q156" s="13"/>
      <c r="R156" s="13"/>
      <c r="S156" s="13"/>
      <c r="T156" s="13"/>
      <c r="U156" s="13"/>
      <c r="V156" s="13"/>
      <c r="W156" s="13"/>
      <c r="X156" s="13" t="s">
        <v>51</v>
      </c>
      <c r="Y156" s="13" t="s">
        <v>52</v>
      </c>
      <c r="Z156" s="13" t="s">
        <v>53</v>
      </c>
      <c r="AA156" s="13" t="s">
        <v>53</v>
      </c>
      <c r="AB156" s="13" t="s">
        <v>53</v>
      </c>
      <c r="AC156" s="13" t="s">
        <v>53</v>
      </c>
      <c r="AD156" s="13">
        <v>185</v>
      </c>
      <c r="AE156" s="13">
        <v>750</v>
      </c>
      <c r="AF156" s="13">
        <v>11</v>
      </c>
      <c r="AG156" s="13">
        <v>39</v>
      </c>
      <c r="AH156" s="13" t="s">
        <v>488</v>
      </c>
      <c r="AI156" s="12" t="s">
        <v>520</v>
      </c>
      <c r="AJ156" s="13" t="s">
        <v>453</v>
      </c>
    </row>
    <row r="157" s="3" customFormat="true" ht="79" customHeight="true" spans="1:36">
      <c r="A157" s="42">
        <v>11</v>
      </c>
      <c r="B157" s="12" t="s">
        <v>521</v>
      </c>
      <c r="C157" s="12" t="s">
        <v>522</v>
      </c>
      <c r="D157" s="13" t="s">
        <v>72</v>
      </c>
      <c r="E157" s="13" t="s">
        <v>110</v>
      </c>
      <c r="F157" s="13">
        <v>2023</v>
      </c>
      <c r="G157" s="13" t="s">
        <v>449</v>
      </c>
      <c r="H157" s="13" t="s">
        <v>450</v>
      </c>
      <c r="I157" s="13" t="s">
        <v>487</v>
      </c>
      <c r="J157" s="13">
        <v>13.72</v>
      </c>
      <c r="K157" s="13">
        <v>13.72</v>
      </c>
      <c r="L157" s="13"/>
      <c r="M157" s="13"/>
      <c r="N157" s="13"/>
      <c r="O157" s="13">
        <v>13.72</v>
      </c>
      <c r="P157" s="13"/>
      <c r="Q157" s="13"/>
      <c r="R157" s="13"/>
      <c r="S157" s="13"/>
      <c r="T157" s="13"/>
      <c r="U157" s="13"/>
      <c r="V157" s="13"/>
      <c r="W157" s="13"/>
      <c r="X157" s="13" t="s">
        <v>51</v>
      </c>
      <c r="Y157" s="13" t="s">
        <v>52</v>
      </c>
      <c r="Z157" s="13" t="s">
        <v>52</v>
      </c>
      <c r="AA157" s="13" t="s">
        <v>53</v>
      </c>
      <c r="AB157" s="13" t="s">
        <v>53</v>
      </c>
      <c r="AC157" s="13" t="s">
        <v>53</v>
      </c>
      <c r="AD157" s="13">
        <v>86</v>
      </c>
      <c r="AE157" s="13">
        <v>345</v>
      </c>
      <c r="AF157" s="13">
        <v>9</v>
      </c>
      <c r="AG157" s="13">
        <v>27</v>
      </c>
      <c r="AH157" s="13" t="s">
        <v>488</v>
      </c>
      <c r="AI157" s="12" t="s">
        <v>523</v>
      </c>
      <c r="AJ157" s="13" t="s">
        <v>453</v>
      </c>
    </row>
    <row r="158" s="3" customFormat="true" ht="79" customHeight="true" spans="1:36">
      <c r="A158" s="42">
        <v>12</v>
      </c>
      <c r="B158" s="12" t="s">
        <v>524</v>
      </c>
      <c r="C158" s="12" t="s">
        <v>525</v>
      </c>
      <c r="D158" s="13" t="s">
        <v>127</v>
      </c>
      <c r="E158" s="13" t="s">
        <v>526</v>
      </c>
      <c r="F158" s="13">
        <v>2023</v>
      </c>
      <c r="G158" s="13" t="s">
        <v>449</v>
      </c>
      <c r="H158" s="13" t="s">
        <v>450</v>
      </c>
      <c r="I158" s="13" t="s">
        <v>487</v>
      </c>
      <c r="J158" s="13">
        <v>67.2</v>
      </c>
      <c r="K158" s="13">
        <v>67.2</v>
      </c>
      <c r="L158" s="13"/>
      <c r="M158" s="13"/>
      <c r="N158" s="13"/>
      <c r="O158" s="13">
        <v>67.2</v>
      </c>
      <c r="P158" s="13"/>
      <c r="Q158" s="13"/>
      <c r="R158" s="13"/>
      <c r="S158" s="13"/>
      <c r="T158" s="13"/>
      <c r="U158" s="13"/>
      <c r="V158" s="13"/>
      <c r="W158" s="13"/>
      <c r="X158" s="13" t="s">
        <v>51</v>
      </c>
      <c r="Y158" s="13" t="s">
        <v>52</v>
      </c>
      <c r="Z158" s="13" t="s">
        <v>53</v>
      </c>
      <c r="AA158" s="13" t="s">
        <v>53</v>
      </c>
      <c r="AB158" s="13" t="s">
        <v>53</v>
      </c>
      <c r="AC158" s="13" t="s">
        <v>53</v>
      </c>
      <c r="AD158" s="13">
        <v>96</v>
      </c>
      <c r="AE158" s="13">
        <v>400</v>
      </c>
      <c r="AF158" s="13">
        <v>7</v>
      </c>
      <c r="AG158" s="13">
        <v>27</v>
      </c>
      <c r="AH158" s="13" t="s">
        <v>488</v>
      </c>
      <c r="AI158" s="12" t="s">
        <v>527</v>
      </c>
      <c r="AJ158" s="13" t="s">
        <v>453</v>
      </c>
    </row>
    <row r="159" s="3" customFormat="true" ht="69" customHeight="true" spans="1:36">
      <c r="A159" s="42">
        <v>13</v>
      </c>
      <c r="B159" s="19" t="s">
        <v>528</v>
      </c>
      <c r="C159" s="19" t="s">
        <v>529</v>
      </c>
      <c r="D159" s="23" t="s">
        <v>92</v>
      </c>
      <c r="E159" s="23" t="s">
        <v>530</v>
      </c>
      <c r="F159" s="23">
        <v>2023</v>
      </c>
      <c r="G159" s="23" t="s">
        <v>323</v>
      </c>
      <c r="H159" s="23" t="s">
        <v>324</v>
      </c>
      <c r="I159" s="23" t="s">
        <v>531</v>
      </c>
      <c r="J159" s="18">
        <v>40.66</v>
      </c>
      <c r="K159" s="18">
        <v>40.66</v>
      </c>
      <c r="L159" s="23"/>
      <c r="M159" s="23"/>
      <c r="N159" s="23"/>
      <c r="O159" s="18">
        <v>40.66</v>
      </c>
      <c r="P159" s="23"/>
      <c r="Q159" s="23"/>
      <c r="R159" s="23"/>
      <c r="S159" s="23"/>
      <c r="T159" s="23"/>
      <c r="U159" s="23"/>
      <c r="V159" s="23"/>
      <c r="W159" s="23"/>
      <c r="X159" s="13" t="s">
        <v>51</v>
      </c>
      <c r="Y159" s="13" t="s">
        <v>52</v>
      </c>
      <c r="Z159" s="13" t="s">
        <v>53</v>
      </c>
      <c r="AA159" s="13" t="s">
        <v>53</v>
      </c>
      <c r="AB159" s="13" t="s">
        <v>53</v>
      </c>
      <c r="AC159" s="13" t="s">
        <v>53</v>
      </c>
      <c r="AD159" s="23">
        <v>570</v>
      </c>
      <c r="AE159" s="23">
        <v>2242</v>
      </c>
      <c r="AF159" s="23">
        <v>18</v>
      </c>
      <c r="AG159" s="23">
        <v>38</v>
      </c>
      <c r="AH159" s="23" t="s">
        <v>532</v>
      </c>
      <c r="AI159" s="19" t="s">
        <v>533</v>
      </c>
      <c r="AJ159" s="13"/>
    </row>
    <row r="160" s="3" customFormat="true" ht="69" customHeight="true" spans="1:36">
      <c r="A160" s="42">
        <v>14</v>
      </c>
      <c r="B160" s="19" t="s">
        <v>534</v>
      </c>
      <c r="C160" s="19" t="s">
        <v>535</v>
      </c>
      <c r="D160" s="23" t="s">
        <v>92</v>
      </c>
      <c r="E160" s="23" t="s">
        <v>536</v>
      </c>
      <c r="F160" s="23">
        <v>2023</v>
      </c>
      <c r="G160" s="23" t="s">
        <v>323</v>
      </c>
      <c r="H160" s="23" t="s">
        <v>324</v>
      </c>
      <c r="I160" s="23" t="s">
        <v>531</v>
      </c>
      <c r="J160" s="18">
        <v>57.12</v>
      </c>
      <c r="K160" s="18">
        <v>57.12</v>
      </c>
      <c r="L160" s="23"/>
      <c r="M160" s="23"/>
      <c r="N160" s="23"/>
      <c r="O160" s="18">
        <v>57.12</v>
      </c>
      <c r="P160" s="23"/>
      <c r="Q160" s="23"/>
      <c r="R160" s="23"/>
      <c r="S160" s="23"/>
      <c r="T160" s="23"/>
      <c r="U160" s="23"/>
      <c r="V160" s="23"/>
      <c r="W160" s="23"/>
      <c r="X160" s="13" t="s">
        <v>51</v>
      </c>
      <c r="Y160" s="13" t="s">
        <v>52</v>
      </c>
      <c r="Z160" s="13" t="s">
        <v>52</v>
      </c>
      <c r="AA160" s="13" t="s">
        <v>53</v>
      </c>
      <c r="AB160" s="13" t="s">
        <v>53</v>
      </c>
      <c r="AC160" s="13" t="s">
        <v>53</v>
      </c>
      <c r="AD160" s="23">
        <v>534</v>
      </c>
      <c r="AE160" s="23">
        <v>2011</v>
      </c>
      <c r="AF160" s="23">
        <v>45</v>
      </c>
      <c r="AG160" s="23">
        <v>141</v>
      </c>
      <c r="AH160" s="23" t="s">
        <v>532</v>
      </c>
      <c r="AI160" s="19" t="s">
        <v>537</v>
      </c>
      <c r="AJ160" s="13"/>
    </row>
    <row r="161" s="3" customFormat="true" ht="76" customHeight="true" spans="1:36">
      <c r="A161" s="42">
        <v>15</v>
      </c>
      <c r="B161" s="19" t="s">
        <v>538</v>
      </c>
      <c r="C161" s="19" t="s">
        <v>539</v>
      </c>
      <c r="D161" s="23" t="s">
        <v>92</v>
      </c>
      <c r="E161" s="23" t="s">
        <v>197</v>
      </c>
      <c r="F161" s="23">
        <v>2023</v>
      </c>
      <c r="G161" s="23" t="s">
        <v>323</v>
      </c>
      <c r="H161" s="23" t="s">
        <v>324</v>
      </c>
      <c r="I161" s="23" t="s">
        <v>531</v>
      </c>
      <c r="J161" s="18">
        <v>23.84</v>
      </c>
      <c r="K161" s="18">
        <v>23.84</v>
      </c>
      <c r="L161" s="23"/>
      <c r="M161" s="23"/>
      <c r="N161" s="23"/>
      <c r="O161" s="18">
        <v>23.84</v>
      </c>
      <c r="P161" s="23"/>
      <c r="Q161" s="23"/>
      <c r="R161" s="23"/>
      <c r="S161" s="23"/>
      <c r="T161" s="23"/>
      <c r="U161" s="23"/>
      <c r="V161" s="23"/>
      <c r="W161" s="23"/>
      <c r="X161" s="13" t="s">
        <v>51</v>
      </c>
      <c r="Y161" s="13" t="s">
        <v>52</v>
      </c>
      <c r="Z161" s="13" t="s">
        <v>52</v>
      </c>
      <c r="AA161" s="13" t="s">
        <v>53</v>
      </c>
      <c r="AB161" s="13" t="s">
        <v>53</v>
      </c>
      <c r="AC161" s="13" t="s">
        <v>53</v>
      </c>
      <c r="AD161" s="23">
        <v>1201</v>
      </c>
      <c r="AE161" s="23">
        <v>4084</v>
      </c>
      <c r="AF161" s="23">
        <v>32</v>
      </c>
      <c r="AG161" s="23">
        <v>168</v>
      </c>
      <c r="AH161" s="23" t="s">
        <v>532</v>
      </c>
      <c r="AI161" s="19" t="s">
        <v>540</v>
      </c>
      <c r="AJ161" s="13"/>
    </row>
    <row r="162" s="3" customFormat="true" ht="69" customHeight="true" spans="1:36">
      <c r="A162" s="42">
        <v>16</v>
      </c>
      <c r="B162" s="19" t="s">
        <v>541</v>
      </c>
      <c r="C162" s="19" t="s">
        <v>542</v>
      </c>
      <c r="D162" s="23" t="s">
        <v>92</v>
      </c>
      <c r="E162" s="23" t="s">
        <v>292</v>
      </c>
      <c r="F162" s="23">
        <v>2023</v>
      </c>
      <c r="G162" s="23" t="s">
        <v>323</v>
      </c>
      <c r="H162" s="23" t="s">
        <v>324</v>
      </c>
      <c r="I162" s="23" t="s">
        <v>531</v>
      </c>
      <c r="J162" s="18">
        <v>25.2</v>
      </c>
      <c r="K162" s="18">
        <v>25.2</v>
      </c>
      <c r="L162" s="23"/>
      <c r="M162" s="23"/>
      <c r="N162" s="23"/>
      <c r="O162" s="18">
        <v>25.2</v>
      </c>
      <c r="P162" s="23"/>
      <c r="Q162" s="23"/>
      <c r="R162" s="23"/>
      <c r="S162" s="23"/>
      <c r="T162" s="23"/>
      <c r="U162" s="23"/>
      <c r="V162" s="23"/>
      <c r="W162" s="23"/>
      <c r="X162" s="13" t="s">
        <v>51</v>
      </c>
      <c r="Y162" s="13" t="s">
        <v>52</v>
      </c>
      <c r="Z162" s="13" t="s">
        <v>52</v>
      </c>
      <c r="AA162" s="13" t="s">
        <v>53</v>
      </c>
      <c r="AB162" s="13" t="s">
        <v>53</v>
      </c>
      <c r="AC162" s="13" t="s">
        <v>53</v>
      </c>
      <c r="AD162" s="23">
        <v>781</v>
      </c>
      <c r="AE162" s="23">
        <v>3022</v>
      </c>
      <c r="AF162" s="23">
        <v>13</v>
      </c>
      <c r="AG162" s="23">
        <v>49</v>
      </c>
      <c r="AH162" s="23" t="s">
        <v>532</v>
      </c>
      <c r="AI162" s="19" t="s">
        <v>543</v>
      </c>
      <c r="AJ162" s="13"/>
    </row>
    <row r="163" s="3" customFormat="true" ht="69" customHeight="true" spans="1:36">
      <c r="A163" s="42">
        <v>17</v>
      </c>
      <c r="B163" s="19" t="s">
        <v>544</v>
      </c>
      <c r="C163" s="19" t="s">
        <v>545</v>
      </c>
      <c r="D163" s="23" t="s">
        <v>87</v>
      </c>
      <c r="E163" s="23" t="s">
        <v>88</v>
      </c>
      <c r="F163" s="23">
        <v>2023</v>
      </c>
      <c r="G163" s="23" t="s">
        <v>323</v>
      </c>
      <c r="H163" s="23" t="s">
        <v>324</v>
      </c>
      <c r="I163" s="23" t="s">
        <v>531</v>
      </c>
      <c r="J163" s="18">
        <v>3.48</v>
      </c>
      <c r="K163" s="18">
        <v>3.48</v>
      </c>
      <c r="L163" s="23"/>
      <c r="M163" s="23"/>
      <c r="N163" s="23"/>
      <c r="O163" s="18">
        <v>3.48</v>
      </c>
      <c r="P163" s="23"/>
      <c r="Q163" s="23"/>
      <c r="R163" s="23"/>
      <c r="S163" s="23"/>
      <c r="T163" s="23"/>
      <c r="U163" s="23"/>
      <c r="V163" s="23"/>
      <c r="W163" s="23"/>
      <c r="X163" s="13" t="s">
        <v>51</v>
      </c>
      <c r="Y163" s="13" t="s">
        <v>52</v>
      </c>
      <c r="Z163" s="13" t="s">
        <v>52</v>
      </c>
      <c r="AA163" s="13" t="s">
        <v>53</v>
      </c>
      <c r="AB163" s="13" t="s">
        <v>53</v>
      </c>
      <c r="AC163" s="13" t="s">
        <v>53</v>
      </c>
      <c r="AD163" s="23">
        <v>821</v>
      </c>
      <c r="AE163" s="23">
        <v>3299</v>
      </c>
      <c r="AF163" s="23">
        <v>61</v>
      </c>
      <c r="AG163" s="23">
        <v>225</v>
      </c>
      <c r="AH163" s="23" t="s">
        <v>532</v>
      </c>
      <c r="AI163" s="19" t="s">
        <v>546</v>
      </c>
      <c r="AJ163" s="13"/>
    </row>
    <row r="164" s="3" customFormat="true" ht="69" customHeight="true" spans="1:36">
      <c r="A164" s="42">
        <v>18</v>
      </c>
      <c r="B164" s="19" t="s">
        <v>547</v>
      </c>
      <c r="C164" s="19" t="s">
        <v>548</v>
      </c>
      <c r="D164" s="23" t="s">
        <v>87</v>
      </c>
      <c r="E164" s="23" t="s">
        <v>150</v>
      </c>
      <c r="F164" s="23">
        <v>2023</v>
      </c>
      <c r="G164" s="23" t="s">
        <v>323</v>
      </c>
      <c r="H164" s="23" t="s">
        <v>324</v>
      </c>
      <c r="I164" s="23" t="s">
        <v>531</v>
      </c>
      <c r="J164" s="18">
        <v>29.4</v>
      </c>
      <c r="K164" s="18">
        <v>29.4</v>
      </c>
      <c r="L164" s="23"/>
      <c r="M164" s="23"/>
      <c r="N164" s="23"/>
      <c r="O164" s="18">
        <v>29.4</v>
      </c>
      <c r="P164" s="23"/>
      <c r="Q164" s="23"/>
      <c r="R164" s="23"/>
      <c r="S164" s="23"/>
      <c r="T164" s="23"/>
      <c r="U164" s="23"/>
      <c r="V164" s="23"/>
      <c r="W164" s="23"/>
      <c r="X164" s="13" t="s">
        <v>51</v>
      </c>
      <c r="Y164" s="13" t="s">
        <v>52</v>
      </c>
      <c r="Z164" s="13" t="s">
        <v>52</v>
      </c>
      <c r="AA164" s="13" t="s">
        <v>53</v>
      </c>
      <c r="AB164" s="13" t="s">
        <v>53</v>
      </c>
      <c r="AC164" s="13" t="s">
        <v>53</v>
      </c>
      <c r="AD164" s="23">
        <v>1005</v>
      </c>
      <c r="AE164" s="23">
        <v>4001</v>
      </c>
      <c r="AF164" s="23">
        <v>244</v>
      </c>
      <c r="AG164" s="23">
        <v>787</v>
      </c>
      <c r="AH164" s="23" t="s">
        <v>532</v>
      </c>
      <c r="AI164" s="19" t="s">
        <v>549</v>
      </c>
      <c r="AJ164" s="13"/>
    </row>
    <row r="165" s="3" customFormat="true" ht="69" customHeight="true" spans="1:36">
      <c r="A165" s="42">
        <v>19</v>
      </c>
      <c r="B165" s="19" t="s">
        <v>550</v>
      </c>
      <c r="C165" s="19" t="s">
        <v>551</v>
      </c>
      <c r="D165" s="23" t="s">
        <v>87</v>
      </c>
      <c r="E165" s="23" t="s">
        <v>157</v>
      </c>
      <c r="F165" s="23">
        <v>2023</v>
      </c>
      <c r="G165" s="23" t="s">
        <v>323</v>
      </c>
      <c r="H165" s="23" t="s">
        <v>324</v>
      </c>
      <c r="I165" s="23" t="s">
        <v>531</v>
      </c>
      <c r="J165" s="18">
        <v>21.73</v>
      </c>
      <c r="K165" s="18">
        <v>21.73</v>
      </c>
      <c r="L165" s="23"/>
      <c r="M165" s="23"/>
      <c r="N165" s="23"/>
      <c r="O165" s="18">
        <v>21.73</v>
      </c>
      <c r="P165" s="23"/>
      <c r="Q165" s="23"/>
      <c r="R165" s="23"/>
      <c r="S165" s="23"/>
      <c r="T165" s="23"/>
      <c r="U165" s="23"/>
      <c r="V165" s="23"/>
      <c r="W165" s="23"/>
      <c r="X165" s="13" t="s">
        <v>51</v>
      </c>
      <c r="Y165" s="13" t="s">
        <v>52</v>
      </c>
      <c r="Z165" s="13" t="s">
        <v>53</v>
      </c>
      <c r="AA165" s="13" t="s">
        <v>53</v>
      </c>
      <c r="AB165" s="13" t="s">
        <v>53</v>
      </c>
      <c r="AC165" s="13" t="s">
        <v>53</v>
      </c>
      <c r="AD165" s="23">
        <v>738</v>
      </c>
      <c r="AE165" s="23">
        <v>2869</v>
      </c>
      <c r="AF165" s="23">
        <v>117</v>
      </c>
      <c r="AG165" s="23">
        <v>386</v>
      </c>
      <c r="AH165" s="23" t="s">
        <v>532</v>
      </c>
      <c r="AI165" s="19" t="s">
        <v>552</v>
      </c>
      <c r="AJ165" s="13"/>
    </row>
    <row r="166" s="3" customFormat="true" ht="69" customHeight="true" spans="1:36">
      <c r="A166" s="42">
        <v>20</v>
      </c>
      <c r="B166" s="19" t="s">
        <v>553</v>
      </c>
      <c r="C166" s="19" t="s">
        <v>554</v>
      </c>
      <c r="D166" s="23" t="s">
        <v>87</v>
      </c>
      <c r="E166" s="23" t="s">
        <v>160</v>
      </c>
      <c r="F166" s="23">
        <v>2023</v>
      </c>
      <c r="G166" s="23" t="s">
        <v>323</v>
      </c>
      <c r="H166" s="23" t="s">
        <v>324</v>
      </c>
      <c r="I166" s="23" t="s">
        <v>531</v>
      </c>
      <c r="J166" s="18">
        <v>16.79</v>
      </c>
      <c r="K166" s="18">
        <v>16.79</v>
      </c>
      <c r="L166" s="23"/>
      <c r="M166" s="23"/>
      <c r="N166" s="23"/>
      <c r="O166" s="18">
        <v>16.79</v>
      </c>
      <c r="P166" s="23"/>
      <c r="Q166" s="23"/>
      <c r="R166" s="23"/>
      <c r="S166" s="23"/>
      <c r="T166" s="23"/>
      <c r="U166" s="23"/>
      <c r="V166" s="23"/>
      <c r="W166" s="23"/>
      <c r="X166" s="13" t="s">
        <v>51</v>
      </c>
      <c r="Y166" s="13" t="s">
        <v>52</v>
      </c>
      <c r="Z166" s="13" t="s">
        <v>53</v>
      </c>
      <c r="AA166" s="13" t="s">
        <v>53</v>
      </c>
      <c r="AB166" s="13" t="s">
        <v>53</v>
      </c>
      <c r="AC166" s="13" t="s">
        <v>53</v>
      </c>
      <c r="AD166" s="23">
        <v>838</v>
      </c>
      <c r="AE166" s="23">
        <v>3029</v>
      </c>
      <c r="AF166" s="23">
        <v>63</v>
      </c>
      <c r="AG166" s="23">
        <v>210</v>
      </c>
      <c r="AH166" s="23" t="s">
        <v>532</v>
      </c>
      <c r="AI166" s="19" t="s">
        <v>555</v>
      </c>
      <c r="AJ166" s="13"/>
    </row>
    <row r="167" s="3" customFormat="true" ht="69" customHeight="true" spans="1:36">
      <c r="A167" s="42">
        <v>21</v>
      </c>
      <c r="B167" s="19" t="s">
        <v>556</v>
      </c>
      <c r="C167" s="19" t="s">
        <v>557</v>
      </c>
      <c r="D167" s="23" t="s">
        <v>87</v>
      </c>
      <c r="E167" s="23" t="s">
        <v>558</v>
      </c>
      <c r="F167" s="23">
        <v>2023</v>
      </c>
      <c r="G167" s="23" t="s">
        <v>323</v>
      </c>
      <c r="H167" s="23" t="s">
        <v>324</v>
      </c>
      <c r="I167" s="23" t="s">
        <v>531</v>
      </c>
      <c r="J167" s="18">
        <v>18.29</v>
      </c>
      <c r="K167" s="18">
        <v>18.29</v>
      </c>
      <c r="L167" s="23"/>
      <c r="M167" s="23"/>
      <c r="N167" s="23"/>
      <c r="O167" s="18">
        <v>18.29</v>
      </c>
      <c r="P167" s="23"/>
      <c r="Q167" s="23"/>
      <c r="R167" s="23"/>
      <c r="S167" s="23"/>
      <c r="T167" s="23"/>
      <c r="U167" s="23"/>
      <c r="V167" s="23"/>
      <c r="W167" s="23"/>
      <c r="X167" s="13" t="s">
        <v>51</v>
      </c>
      <c r="Y167" s="13" t="s">
        <v>52</v>
      </c>
      <c r="Z167" s="13" t="s">
        <v>53</v>
      </c>
      <c r="AA167" s="13" t="s">
        <v>53</v>
      </c>
      <c r="AB167" s="13" t="s">
        <v>53</v>
      </c>
      <c r="AC167" s="13" t="s">
        <v>53</v>
      </c>
      <c r="AD167" s="23">
        <v>875</v>
      </c>
      <c r="AE167" s="23">
        <v>3477</v>
      </c>
      <c r="AF167" s="23">
        <v>80</v>
      </c>
      <c r="AG167" s="23">
        <v>312</v>
      </c>
      <c r="AH167" s="23" t="s">
        <v>532</v>
      </c>
      <c r="AI167" s="19" t="s">
        <v>559</v>
      </c>
      <c r="AJ167" s="13"/>
    </row>
    <row r="168" s="3" customFormat="true" ht="69" customHeight="true" spans="1:36">
      <c r="A168" s="42">
        <v>22</v>
      </c>
      <c r="B168" s="19" t="s">
        <v>560</v>
      </c>
      <c r="C168" s="19" t="s">
        <v>561</v>
      </c>
      <c r="D168" s="23" t="s">
        <v>87</v>
      </c>
      <c r="E168" s="23" t="s">
        <v>164</v>
      </c>
      <c r="F168" s="23">
        <v>2023</v>
      </c>
      <c r="G168" s="23" t="s">
        <v>323</v>
      </c>
      <c r="H168" s="23" t="s">
        <v>324</v>
      </c>
      <c r="I168" s="23" t="s">
        <v>531</v>
      </c>
      <c r="J168" s="18">
        <v>15.41</v>
      </c>
      <c r="K168" s="18">
        <v>15.41</v>
      </c>
      <c r="L168" s="23"/>
      <c r="M168" s="23"/>
      <c r="N168" s="23"/>
      <c r="O168" s="18">
        <v>15.41</v>
      </c>
      <c r="P168" s="23"/>
      <c r="Q168" s="23"/>
      <c r="R168" s="23"/>
      <c r="S168" s="23"/>
      <c r="T168" s="23"/>
      <c r="U168" s="23"/>
      <c r="V168" s="23"/>
      <c r="W168" s="23"/>
      <c r="X168" s="13" t="s">
        <v>51</v>
      </c>
      <c r="Y168" s="13" t="s">
        <v>52</v>
      </c>
      <c r="Z168" s="13" t="s">
        <v>53</v>
      </c>
      <c r="AA168" s="13" t="s">
        <v>53</v>
      </c>
      <c r="AB168" s="13" t="s">
        <v>53</v>
      </c>
      <c r="AC168" s="13" t="s">
        <v>53</v>
      </c>
      <c r="AD168" s="23">
        <v>1110</v>
      </c>
      <c r="AE168" s="23">
        <v>4011</v>
      </c>
      <c r="AF168" s="23">
        <v>161</v>
      </c>
      <c r="AG168" s="23">
        <v>534</v>
      </c>
      <c r="AH168" s="23" t="s">
        <v>532</v>
      </c>
      <c r="AI168" s="19" t="s">
        <v>562</v>
      </c>
      <c r="AJ168" s="13"/>
    </row>
    <row r="169" s="3" customFormat="true" ht="69" customHeight="true" spans="1:36">
      <c r="A169" s="42">
        <v>23</v>
      </c>
      <c r="B169" s="19" t="s">
        <v>563</v>
      </c>
      <c r="C169" s="19" t="s">
        <v>564</v>
      </c>
      <c r="D169" s="23" t="s">
        <v>87</v>
      </c>
      <c r="E169" s="23" t="s">
        <v>565</v>
      </c>
      <c r="F169" s="23">
        <v>2023</v>
      </c>
      <c r="G169" s="23" t="s">
        <v>323</v>
      </c>
      <c r="H169" s="23" t="s">
        <v>324</v>
      </c>
      <c r="I169" s="23" t="s">
        <v>531</v>
      </c>
      <c r="J169" s="18">
        <v>58.1</v>
      </c>
      <c r="K169" s="18">
        <v>58.1</v>
      </c>
      <c r="L169" s="23"/>
      <c r="M169" s="23"/>
      <c r="N169" s="23"/>
      <c r="O169" s="18">
        <v>58.1</v>
      </c>
      <c r="P169" s="23"/>
      <c r="Q169" s="23"/>
      <c r="R169" s="23"/>
      <c r="S169" s="23"/>
      <c r="T169" s="23"/>
      <c r="U169" s="23"/>
      <c r="V169" s="23"/>
      <c r="W169" s="23"/>
      <c r="X169" s="13" t="s">
        <v>51</v>
      </c>
      <c r="Y169" s="13" t="s">
        <v>52</v>
      </c>
      <c r="Z169" s="13" t="s">
        <v>53</v>
      </c>
      <c r="AA169" s="13" t="s">
        <v>53</v>
      </c>
      <c r="AB169" s="13" t="s">
        <v>53</v>
      </c>
      <c r="AC169" s="13" t="s">
        <v>53</v>
      </c>
      <c r="AD169" s="23">
        <v>821</v>
      </c>
      <c r="AE169" s="23">
        <v>3220</v>
      </c>
      <c r="AF169" s="23">
        <v>60</v>
      </c>
      <c r="AG169" s="23">
        <v>222</v>
      </c>
      <c r="AH169" s="23" t="s">
        <v>532</v>
      </c>
      <c r="AI169" s="19" t="s">
        <v>546</v>
      </c>
      <c r="AJ169" s="13"/>
    </row>
    <row r="170" s="3" customFormat="true" ht="69" customHeight="true" spans="1:36">
      <c r="A170" s="42">
        <v>24</v>
      </c>
      <c r="B170" s="19" t="s">
        <v>566</v>
      </c>
      <c r="C170" s="19" t="s">
        <v>567</v>
      </c>
      <c r="D170" s="23" t="s">
        <v>87</v>
      </c>
      <c r="E170" s="23" t="s">
        <v>568</v>
      </c>
      <c r="F170" s="23">
        <v>2023</v>
      </c>
      <c r="G170" s="23" t="s">
        <v>323</v>
      </c>
      <c r="H170" s="23" t="s">
        <v>324</v>
      </c>
      <c r="I170" s="23" t="s">
        <v>531</v>
      </c>
      <c r="J170" s="18">
        <v>21</v>
      </c>
      <c r="K170" s="18">
        <v>21</v>
      </c>
      <c r="L170" s="23"/>
      <c r="M170" s="23"/>
      <c r="N170" s="23"/>
      <c r="O170" s="18">
        <v>21</v>
      </c>
      <c r="P170" s="23"/>
      <c r="Q170" s="23"/>
      <c r="R170" s="23"/>
      <c r="S170" s="23"/>
      <c r="T170" s="23"/>
      <c r="U170" s="23"/>
      <c r="V170" s="23"/>
      <c r="W170" s="23"/>
      <c r="X170" s="13" t="s">
        <v>51</v>
      </c>
      <c r="Y170" s="13" t="s">
        <v>52</v>
      </c>
      <c r="Z170" s="13" t="s">
        <v>53</v>
      </c>
      <c r="AA170" s="13" t="s">
        <v>53</v>
      </c>
      <c r="AB170" s="13" t="s">
        <v>53</v>
      </c>
      <c r="AC170" s="13" t="s">
        <v>53</v>
      </c>
      <c r="AD170" s="23">
        <v>1109</v>
      </c>
      <c r="AE170" s="23">
        <v>4592</v>
      </c>
      <c r="AF170" s="23">
        <v>154</v>
      </c>
      <c r="AG170" s="23">
        <v>572</v>
      </c>
      <c r="AH170" s="23" t="s">
        <v>532</v>
      </c>
      <c r="AI170" s="19" t="s">
        <v>569</v>
      </c>
      <c r="AJ170" s="13"/>
    </row>
    <row r="171" s="3" customFormat="true" ht="69" customHeight="true" spans="1:36">
      <c r="A171" s="42">
        <v>25</v>
      </c>
      <c r="B171" s="19" t="s">
        <v>570</v>
      </c>
      <c r="C171" s="19" t="s">
        <v>571</v>
      </c>
      <c r="D171" s="23" t="s">
        <v>87</v>
      </c>
      <c r="E171" s="23" t="s">
        <v>572</v>
      </c>
      <c r="F171" s="23">
        <v>2023</v>
      </c>
      <c r="G171" s="23" t="s">
        <v>323</v>
      </c>
      <c r="H171" s="23" t="s">
        <v>324</v>
      </c>
      <c r="I171" s="23" t="s">
        <v>531</v>
      </c>
      <c r="J171" s="18">
        <v>15.05</v>
      </c>
      <c r="K171" s="18">
        <v>15.05</v>
      </c>
      <c r="L171" s="23"/>
      <c r="M171" s="23"/>
      <c r="N171" s="23"/>
      <c r="O171" s="18">
        <v>15.05</v>
      </c>
      <c r="P171" s="23"/>
      <c r="Q171" s="23"/>
      <c r="R171" s="23"/>
      <c r="S171" s="23"/>
      <c r="T171" s="23"/>
      <c r="U171" s="23"/>
      <c r="V171" s="23"/>
      <c r="W171" s="23"/>
      <c r="X171" s="13" t="s">
        <v>51</v>
      </c>
      <c r="Y171" s="13" t="s">
        <v>52</v>
      </c>
      <c r="Z171" s="13" t="s">
        <v>52</v>
      </c>
      <c r="AA171" s="13" t="s">
        <v>53</v>
      </c>
      <c r="AB171" s="13" t="s">
        <v>53</v>
      </c>
      <c r="AC171" s="13" t="s">
        <v>53</v>
      </c>
      <c r="AD171" s="23">
        <v>1014</v>
      </c>
      <c r="AE171" s="23">
        <v>4114</v>
      </c>
      <c r="AF171" s="23">
        <v>154</v>
      </c>
      <c r="AG171" s="23">
        <v>556</v>
      </c>
      <c r="AH171" s="23" t="s">
        <v>532</v>
      </c>
      <c r="AI171" s="19" t="s">
        <v>573</v>
      </c>
      <c r="AJ171" s="13"/>
    </row>
    <row r="172" s="3" customFormat="true" ht="69" customHeight="true" spans="1:36">
      <c r="A172" s="42">
        <v>26</v>
      </c>
      <c r="B172" s="19" t="s">
        <v>574</v>
      </c>
      <c r="C172" s="19" t="s">
        <v>575</v>
      </c>
      <c r="D172" s="23" t="s">
        <v>63</v>
      </c>
      <c r="E172" s="23" t="s">
        <v>235</v>
      </c>
      <c r="F172" s="23">
        <v>2023</v>
      </c>
      <c r="G172" s="23" t="s">
        <v>323</v>
      </c>
      <c r="H172" s="23" t="s">
        <v>324</v>
      </c>
      <c r="I172" s="23" t="s">
        <v>531</v>
      </c>
      <c r="J172" s="18">
        <v>55.72</v>
      </c>
      <c r="K172" s="18">
        <v>55.72</v>
      </c>
      <c r="L172" s="23"/>
      <c r="M172" s="23"/>
      <c r="N172" s="23"/>
      <c r="O172" s="18">
        <v>55.72</v>
      </c>
      <c r="P172" s="23"/>
      <c r="Q172" s="23"/>
      <c r="R172" s="23"/>
      <c r="S172" s="23"/>
      <c r="T172" s="23"/>
      <c r="U172" s="23"/>
      <c r="V172" s="23"/>
      <c r="W172" s="23"/>
      <c r="X172" s="13" t="s">
        <v>51</v>
      </c>
      <c r="Y172" s="13" t="s">
        <v>52</v>
      </c>
      <c r="Z172" s="13" t="s">
        <v>52</v>
      </c>
      <c r="AA172" s="13" t="s">
        <v>53</v>
      </c>
      <c r="AB172" s="13" t="s">
        <v>53</v>
      </c>
      <c r="AC172" s="13" t="s">
        <v>53</v>
      </c>
      <c r="AD172" s="23">
        <v>1330</v>
      </c>
      <c r="AE172" s="23">
        <v>5061</v>
      </c>
      <c r="AF172" s="23">
        <v>3</v>
      </c>
      <c r="AG172" s="23">
        <v>9</v>
      </c>
      <c r="AH172" s="23" t="s">
        <v>532</v>
      </c>
      <c r="AI172" s="19" t="s">
        <v>576</v>
      </c>
      <c r="AJ172" s="13"/>
    </row>
    <row r="173" s="3" customFormat="true" ht="69" customHeight="true" spans="1:36">
      <c r="A173" s="42">
        <v>27</v>
      </c>
      <c r="B173" s="19" t="s">
        <v>577</v>
      </c>
      <c r="C173" s="19" t="s">
        <v>578</v>
      </c>
      <c r="D173" s="23" t="s">
        <v>63</v>
      </c>
      <c r="E173" s="23" t="s">
        <v>247</v>
      </c>
      <c r="F173" s="23">
        <v>2023</v>
      </c>
      <c r="G173" s="23" t="s">
        <v>323</v>
      </c>
      <c r="H173" s="23" t="s">
        <v>324</v>
      </c>
      <c r="I173" s="23" t="s">
        <v>531</v>
      </c>
      <c r="J173" s="18">
        <v>38.58</v>
      </c>
      <c r="K173" s="18">
        <v>38.58</v>
      </c>
      <c r="L173" s="23"/>
      <c r="M173" s="23"/>
      <c r="N173" s="23"/>
      <c r="O173" s="18">
        <v>38.58</v>
      </c>
      <c r="P173" s="23"/>
      <c r="Q173" s="23"/>
      <c r="R173" s="23"/>
      <c r="S173" s="23"/>
      <c r="T173" s="23"/>
      <c r="U173" s="23"/>
      <c r="V173" s="23"/>
      <c r="W173" s="23"/>
      <c r="X173" s="13" t="s">
        <v>51</v>
      </c>
      <c r="Y173" s="13" t="s">
        <v>52</v>
      </c>
      <c r="Z173" s="13" t="s">
        <v>52</v>
      </c>
      <c r="AA173" s="13" t="s">
        <v>53</v>
      </c>
      <c r="AB173" s="13" t="s">
        <v>53</v>
      </c>
      <c r="AC173" s="13" t="s">
        <v>53</v>
      </c>
      <c r="AD173" s="23">
        <v>1004</v>
      </c>
      <c r="AE173" s="23">
        <v>3817</v>
      </c>
      <c r="AF173" s="23">
        <v>92</v>
      </c>
      <c r="AG173" s="23">
        <v>266</v>
      </c>
      <c r="AH173" s="23" t="s">
        <v>532</v>
      </c>
      <c r="AI173" s="19" t="s">
        <v>579</v>
      </c>
      <c r="AJ173" s="13"/>
    </row>
    <row r="174" s="3" customFormat="true" ht="69" customHeight="true" spans="1:36">
      <c r="A174" s="42">
        <v>28</v>
      </c>
      <c r="B174" s="19" t="s">
        <v>580</v>
      </c>
      <c r="C174" s="19" t="s">
        <v>581</v>
      </c>
      <c r="D174" s="23" t="s">
        <v>63</v>
      </c>
      <c r="E174" s="23" t="s">
        <v>582</v>
      </c>
      <c r="F174" s="23">
        <v>2023</v>
      </c>
      <c r="G174" s="23" t="s">
        <v>323</v>
      </c>
      <c r="H174" s="23" t="s">
        <v>324</v>
      </c>
      <c r="I174" s="23" t="s">
        <v>531</v>
      </c>
      <c r="J174" s="18">
        <v>27.73</v>
      </c>
      <c r="K174" s="18">
        <v>27.73</v>
      </c>
      <c r="L174" s="23"/>
      <c r="M174" s="23"/>
      <c r="N174" s="23"/>
      <c r="O174" s="18">
        <v>27.73</v>
      </c>
      <c r="P174" s="23"/>
      <c r="Q174" s="23"/>
      <c r="R174" s="23"/>
      <c r="S174" s="23"/>
      <c r="T174" s="23"/>
      <c r="U174" s="23"/>
      <c r="V174" s="23"/>
      <c r="W174" s="23"/>
      <c r="X174" s="13" t="s">
        <v>51</v>
      </c>
      <c r="Y174" s="13" t="s">
        <v>52</v>
      </c>
      <c r="Z174" s="13" t="s">
        <v>52</v>
      </c>
      <c r="AA174" s="13" t="s">
        <v>53</v>
      </c>
      <c r="AB174" s="13" t="s">
        <v>53</v>
      </c>
      <c r="AC174" s="13" t="s">
        <v>53</v>
      </c>
      <c r="AD174" s="23">
        <v>629</v>
      </c>
      <c r="AE174" s="23">
        <v>2299</v>
      </c>
      <c r="AF174" s="23">
        <v>21</v>
      </c>
      <c r="AG174" s="23">
        <v>89</v>
      </c>
      <c r="AH174" s="23" t="s">
        <v>532</v>
      </c>
      <c r="AI174" s="19" t="s">
        <v>583</v>
      </c>
      <c r="AJ174" s="13"/>
    </row>
    <row r="175" s="3" customFormat="true" ht="69" customHeight="true" spans="1:36">
      <c r="A175" s="42">
        <v>29</v>
      </c>
      <c r="B175" s="19" t="s">
        <v>584</v>
      </c>
      <c r="C175" s="19" t="s">
        <v>585</v>
      </c>
      <c r="D175" s="23" t="s">
        <v>63</v>
      </c>
      <c r="E175" s="23" t="s">
        <v>586</v>
      </c>
      <c r="F175" s="23">
        <v>2023</v>
      </c>
      <c r="G175" s="23" t="s">
        <v>323</v>
      </c>
      <c r="H175" s="23" t="s">
        <v>324</v>
      </c>
      <c r="I175" s="23" t="s">
        <v>531</v>
      </c>
      <c r="J175" s="18">
        <v>7.56</v>
      </c>
      <c r="K175" s="18">
        <v>7.56</v>
      </c>
      <c r="L175" s="23"/>
      <c r="M175" s="23"/>
      <c r="N175" s="23"/>
      <c r="O175" s="18">
        <v>7.56</v>
      </c>
      <c r="P175" s="23"/>
      <c r="Q175" s="23"/>
      <c r="R175" s="23"/>
      <c r="S175" s="23"/>
      <c r="T175" s="23"/>
      <c r="U175" s="23"/>
      <c r="V175" s="23"/>
      <c r="W175" s="23"/>
      <c r="X175" s="13" t="s">
        <v>51</v>
      </c>
      <c r="Y175" s="13" t="s">
        <v>52</v>
      </c>
      <c r="Z175" s="13" t="s">
        <v>52</v>
      </c>
      <c r="AA175" s="13" t="s">
        <v>53</v>
      </c>
      <c r="AB175" s="13" t="s">
        <v>53</v>
      </c>
      <c r="AC175" s="13" t="s">
        <v>53</v>
      </c>
      <c r="AD175" s="23">
        <v>1024</v>
      </c>
      <c r="AE175" s="23">
        <v>3908</v>
      </c>
      <c r="AF175" s="23">
        <v>100</v>
      </c>
      <c r="AG175" s="23">
        <v>258</v>
      </c>
      <c r="AH175" s="23" t="s">
        <v>532</v>
      </c>
      <c r="AI175" s="19" t="s">
        <v>587</v>
      </c>
      <c r="AJ175" s="13"/>
    </row>
    <row r="176" s="3" customFormat="true" ht="69" customHeight="true" spans="1:36">
      <c r="A176" s="42">
        <v>30</v>
      </c>
      <c r="B176" s="19" t="s">
        <v>588</v>
      </c>
      <c r="C176" s="19" t="s">
        <v>589</v>
      </c>
      <c r="D176" s="23" t="s">
        <v>63</v>
      </c>
      <c r="E176" s="23" t="s">
        <v>438</v>
      </c>
      <c r="F176" s="23">
        <v>2023</v>
      </c>
      <c r="G176" s="23" t="s">
        <v>323</v>
      </c>
      <c r="H176" s="23" t="s">
        <v>324</v>
      </c>
      <c r="I176" s="23" t="s">
        <v>531</v>
      </c>
      <c r="J176" s="18">
        <v>30.73</v>
      </c>
      <c r="K176" s="18">
        <v>30.73</v>
      </c>
      <c r="L176" s="23"/>
      <c r="M176" s="23"/>
      <c r="N176" s="23"/>
      <c r="O176" s="18">
        <v>30.73</v>
      </c>
      <c r="P176" s="23"/>
      <c r="Q176" s="23"/>
      <c r="R176" s="23"/>
      <c r="S176" s="23"/>
      <c r="T176" s="23"/>
      <c r="U176" s="23"/>
      <c r="V176" s="23"/>
      <c r="W176" s="23"/>
      <c r="X176" s="13" t="s">
        <v>51</v>
      </c>
      <c r="Y176" s="13" t="s">
        <v>52</v>
      </c>
      <c r="Z176" s="13" t="s">
        <v>53</v>
      </c>
      <c r="AA176" s="13" t="s">
        <v>53</v>
      </c>
      <c r="AB176" s="13" t="s">
        <v>53</v>
      </c>
      <c r="AC176" s="13" t="s">
        <v>53</v>
      </c>
      <c r="AD176" s="23">
        <v>809</v>
      </c>
      <c r="AE176" s="23">
        <v>2890</v>
      </c>
      <c r="AF176" s="23">
        <v>73</v>
      </c>
      <c r="AG176" s="23">
        <v>215</v>
      </c>
      <c r="AH176" s="23" t="s">
        <v>532</v>
      </c>
      <c r="AI176" s="19" t="s">
        <v>590</v>
      </c>
      <c r="AJ176" s="13"/>
    </row>
    <row r="177" s="3" customFormat="true" ht="69" customHeight="true" spans="1:36">
      <c r="A177" s="42">
        <v>31</v>
      </c>
      <c r="B177" s="19" t="s">
        <v>591</v>
      </c>
      <c r="C177" s="19" t="s">
        <v>592</v>
      </c>
      <c r="D177" s="23" t="s">
        <v>63</v>
      </c>
      <c r="E177" s="23" t="s">
        <v>593</v>
      </c>
      <c r="F177" s="23">
        <v>2023</v>
      </c>
      <c r="G177" s="23" t="s">
        <v>323</v>
      </c>
      <c r="H177" s="23" t="s">
        <v>324</v>
      </c>
      <c r="I177" s="23" t="s">
        <v>531</v>
      </c>
      <c r="J177" s="18">
        <v>42.73</v>
      </c>
      <c r="K177" s="18">
        <v>42.73</v>
      </c>
      <c r="L177" s="23"/>
      <c r="M177" s="23"/>
      <c r="N177" s="23"/>
      <c r="O177" s="18">
        <v>42.73</v>
      </c>
      <c r="P177" s="23"/>
      <c r="Q177" s="23"/>
      <c r="R177" s="23"/>
      <c r="S177" s="23"/>
      <c r="T177" s="23"/>
      <c r="U177" s="23"/>
      <c r="V177" s="23"/>
      <c r="W177" s="23"/>
      <c r="X177" s="13" t="s">
        <v>51</v>
      </c>
      <c r="Y177" s="13" t="s">
        <v>52</v>
      </c>
      <c r="Z177" s="13" t="s">
        <v>52</v>
      </c>
      <c r="AA177" s="13" t="s">
        <v>53</v>
      </c>
      <c r="AB177" s="13" t="s">
        <v>53</v>
      </c>
      <c r="AC177" s="13" t="s">
        <v>53</v>
      </c>
      <c r="AD177" s="23">
        <v>647</v>
      </c>
      <c r="AE177" s="23">
        <v>2317</v>
      </c>
      <c r="AF177" s="23">
        <v>23</v>
      </c>
      <c r="AG177" s="23">
        <v>92</v>
      </c>
      <c r="AH177" s="23" t="s">
        <v>532</v>
      </c>
      <c r="AI177" s="19" t="s">
        <v>594</v>
      </c>
      <c r="AJ177" s="13"/>
    </row>
    <row r="178" s="3" customFormat="true" ht="77" customHeight="true" spans="1:36">
      <c r="A178" s="42">
        <v>32</v>
      </c>
      <c r="B178" s="19" t="s">
        <v>595</v>
      </c>
      <c r="C178" s="19" t="s">
        <v>596</v>
      </c>
      <c r="D178" s="23" t="s">
        <v>63</v>
      </c>
      <c r="E178" s="23" t="s">
        <v>597</v>
      </c>
      <c r="F178" s="23">
        <v>2023</v>
      </c>
      <c r="G178" s="23" t="s">
        <v>323</v>
      </c>
      <c r="H178" s="23" t="s">
        <v>324</v>
      </c>
      <c r="I178" s="23" t="s">
        <v>531</v>
      </c>
      <c r="J178" s="18">
        <v>19.62</v>
      </c>
      <c r="K178" s="18">
        <v>19.62</v>
      </c>
      <c r="L178" s="23"/>
      <c r="M178" s="23"/>
      <c r="N178" s="23"/>
      <c r="O178" s="18">
        <v>19.62</v>
      </c>
      <c r="P178" s="23"/>
      <c r="Q178" s="23"/>
      <c r="R178" s="23"/>
      <c r="S178" s="23"/>
      <c r="T178" s="23"/>
      <c r="U178" s="23"/>
      <c r="V178" s="23"/>
      <c r="W178" s="23"/>
      <c r="X178" s="13" t="s">
        <v>51</v>
      </c>
      <c r="Y178" s="13" t="s">
        <v>52</v>
      </c>
      <c r="Z178" s="13" t="s">
        <v>53</v>
      </c>
      <c r="AA178" s="13" t="s">
        <v>53</v>
      </c>
      <c r="AB178" s="13" t="s">
        <v>53</v>
      </c>
      <c r="AC178" s="13" t="s">
        <v>53</v>
      </c>
      <c r="AD178" s="23">
        <v>1544</v>
      </c>
      <c r="AE178" s="23">
        <v>6055</v>
      </c>
      <c r="AF178" s="23">
        <v>203</v>
      </c>
      <c r="AG178" s="23">
        <v>383</v>
      </c>
      <c r="AH178" s="23" t="s">
        <v>532</v>
      </c>
      <c r="AI178" s="19" t="s">
        <v>598</v>
      </c>
      <c r="AJ178" s="13"/>
    </row>
    <row r="179" s="3" customFormat="true" ht="69" customHeight="true" spans="1:36">
      <c r="A179" s="42">
        <v>33</v>
      </c>
      <c r="B179" s="19" t="s">
        <v>599</v>
      </c>
      <c r="C179" s="19" t="s">
        <v>600</v>
      </c>
      <c r="D179" s="23" t="s">
        <v>63</v>
      </c>
      <c r="E179" s="23" t="s">
        <v>247</v>
      </c>
      <c r="F179" s="23">
        <v>2023</v>
      </c>
      <c r="G179" s="23" t="s">
        <v>323</v>
      </c>
      <c r="H179" s="23" t="s">
        <v>324</v>
      </c>
      <c r="I179" s="23" t="s">
        <v>531</v>
      </c>
      <c r="J179" s="18">
        <v>70</v>
      </c>
      <c r="K179" s="18">
        <v>70</v>
      </c>
      <c r="L179" s="23"/>
      <c r="M179" s="23"/>
      <c r="N179" s="23"/>
      <c r="O179" s="18">
        <v>70</v>
      </c>
      <c r="P179" s="23"/>
      <c r="Q179" s="23"/>
      <c r="R179" s="23"/>
      <c r="S179" s="23"/>
      <c r="T179" s="23"/>
      <c r="U179" s="23"/>
      <c r="V179" s="23"/>
      <c r="W179" s="23"/>
      <c r="X179" s="13" t="s">
        <v>51</v>
      </c>
      <c r="Y179" s="13" t="s">
        <v>52</v>
      </c>
      <c r="Z179" s="13" t="s">
        <v>52</v>
      </c>
      <c r="AA179" s="13" t="s">
        <v>53</v>
      </c>
      <c r="AB179" s="13" t="s">
        <v>53</v>
      </c>
      <c r="AC179" s="13" t="s">
        <v>53</v>
      </c>
      <c r="AD179" s="23">
        <v>1004</v>
      </c>
      <c r="AE179" s="23">
        <v>3817</v>
      </c>
      <c r="AF179" s="23">
        <v>3823</v>
      </c>
      <c r="AG179" s="23">
        <v>92</v>
      </c>
      <c r="AH179" s="23" t="s">
        <v>532</v>
      </c>
      <c r="AI179" s="19" t="s">
        <v>579</v>
      </c>
      <c r="AJ179" s="13"/>
    </row>
    <row r="180" s="3" customFormat="true" ht="69" customHeight="true" spans="1:36">
      <c r="A180" s="42">
        <v>34</v>
      </c>
      <c r="B180" s="19" t="s">
        <v>601</v>
      </c>
      <c r="C180" s="19" t="s">
        <v>602</v>
      </c>
      <c r="D180" s="23" t="s">
        <v>58</v>
      </c>
      <c r="E180" s="23" t="s">
        <v>193</v>
      </c>
      <c r="F180" s="23">
        <v>2023</v>
      </c>
      <c r="G180" s="23" t="s">
        <v>323</v>
      </c>
      <c r="H180" s="23" t="s">
        <v>324</v>
      </c>
      <c r="I180" s="23" t="s">
        <v>531</v>
      </c>
      <c r="J180" s="18">
        <v>24.57</v>
      </c>
      <c r="K180" s="18">
        <v>24.57</v>
      </c>
      <c r="L180" s="23"/>
      <c r="M180" s="23"/>
      <c r="N180" s="23"/>
      <c r="O180" s="18">
        <v>24.57</v>
      </c>
      <c r="P180" s="23"/>
      <c r="Q180" s="23"/>
      <c r="R180" s="23"/>
      <c r="S180" s="23"/>
      <c r="T180" s="23"/>
      <c r="U180" s="23"/>
      <c r="V180" s="23"/>
      <c r="W180" s="23"/>
      <c r="X180" s="13" t="s">
        <v>51</v>
      </c>
      <c r="Y180" s="13" t="s">
        <v>52</v>
      </c>
      <c r="Z180" s="13" t="s">
        <v>53</v>
      </c>
      <c r="AA180" s="13" t="s">
        <v>53</v>
      </c>
      <c r="AB180" s="13" t="s">
        <v>53</v>
      </c>
      <c r="AC180" s="13" t="s">
        <v>53</v>
      </c>
      <c r="AD180" s="23">
        <v>728</v>
      </c>
      <c r="AE180" s="23">
        <v>2694</v>
      </c>
      <c r="AF180" s="23">
        <v>55</v>
      </c>
      <c r="AG180" s="23">
        <v>189</v>
      </c>
      <c r="AH180" s="23" t="s">
        <v>532</v>
      </c>
      <c r="AI180" s="19" t="s">
        <v>603</v>
      </c>
      <c r="AJ180" s="13"/>
    </row>
    <row r="181" s="3" customFormat="true" ht="69" customHeight="true" spans="1:36">
      <c r="A181" s="42">
        <v>35</v>
      </c>
      <c r="B181" s="19" t="s">
        <v>604</v>
      </c>
      <c r="C181" s="19" t="s">
        <v>605</v>
      </c>
      <c r="D181" s="23" t="s">
        <v>58</v>
      </c>
      <c r="E181" s="23" t="s">
        <v>193</v>
      </c>
      <c r="F181" s="23">
        <v>2023</v>
      </c>
      <c r="G181" s="23" t="s">
        <v>323</v>
      </c>
      <c r="H181" s="23" t="s">
        <v>324</v>
      </c>
      <c r="I181" s="23" t="s">
        <v>531</v>
      </c>
      <c r="J181" s="18">
        <v>2.94</v>
      </c>
      <c r="K181" s="18">
        <v>2.94</v>
      </c>
      <c r="L181" s="23"/>
      <c r="M181" s="23"/>
      <c r="N181" s="23"/>
      <c r="O181" s="18">
        <v>2.94</v>
      </c>
      <c r="P181" s="23"/>
      <c r="Q181" s="23"/>
      <c r="R181" s="23"/>
      <c r="S181" s="23"/>
      <c r="T181" s="23"/>
      <c r="U181" s="23"/>
      <c r="V181" s="23"/>
      <c r="W181" s="23"/>
      <c r="X181" s="13" t="s">
        <v>51</v>
      </c>
      <c r="Y181" s="13" t="s">
        <v>52</v>
      </c>
      <c r="Z181" s="13" t="s">
        <v>53</v>
      </c>
      <c r="AA181" s="13" t="s">
        <v>53</v>
      </c>
      <c r="AB181" s="13" t="s">
        <v>53</v>
      </c>
      <c r="AC181" s="13" t="s">
        <v>53</v>
      </c>
      <c r="AD181" s="23">
        <v>728</v>
      </c>
      <c r="AE181" s="23">
        <v>2694</v>
      </c>
      <c r="AF181" s="23">
        <v>56</v>
      </c>
      <c r="AG181" s="23">
        <v>190</v>
      </c>
      <c r="AH181" s="23" t="s">
        <v>532</v>
      </c>
      <c r="AI181" s="19" t="s">
        <v>603</v>
      </c>
      <c r="AJ181" s="13"/>
    </row>
    <row r="182" s="3" customFormat="true" ht="69" customHeight="true" spans="1:36">
      <c r="A182" s="42">
        <v>36</v>
      </c>
      <c r="B182" s="19" t="s">
        <v>606</v>
      </c>
      <c r="C182" s="19" t="s">
        <v>607</v>
      </c>
      <c r="D182" s="23" t="s">
        <v>58</v>
      </c>
      <c r="E182" s="23" t="s">
        <v>175</v>
      </c>
      <c r="F182" s="23">
        <v>2023</v>
      </c>
      <c r="G182" s="23" t="s">
        <v>323</v>
      </c>
      <c r="H182" s="23" t="s">
        <v>324</v>
      </c>
      <c r="I182" s="23" t="s">
        <v>531</v>
      </c>
      <c r="J182" s="18">
        <v>7.68</v>
      </c>
      <c r="K182" s="18">
        <v>7.68</v>
      </c>
      <c r="L182" s="23"/>
      <c r="M182" s="23"/>
      <c r="N182" s="23"/>
      <c r="O182" s="18">
        <v>7.68</v>
      </c>
      <c r="P182" s="23"/>
      <c r="Q182" s="23"/>
      <c r="R182" s="23"/>
      <c r="S182" s="23"/>
      <c r="T182" s="23"/>
      <c r="U182" s="23"/>
      <c r="V182" s="23"/>
      <c r="W182" s="23"/>
      <c r="X182" s="13" t="s">
        <v>51</v>
      </c>
      <c r="Y182" s="13" t="s">
        <v>52</v>
      </c>
      <c r="Z182" s="13" t="s">
        <v>53</v>
      </c>
      <c r="AA182" s="13" t="s">
        <v>53</v>
      </c>
      <c r="AB182" s="13" t="s">
        <v>53</v>
      </c>
      <c r="AC182" s="13" t="s">
        <v>53</v>
      </c>
      <c r="AD182" s="23">
        <v>1323</v>
      </c>
      <c r="AE182" s="23">
        <v>5273</v>
      </c>
      <c r="AF182" s="23">
        <v>26</v>
      </c>
      <c r="AG182" s="23">
        <v>85</v>
      </c>
      <c r="AH182" s="23" t="s">
        <v>532</v>
      </c>
      <c r="AI182" s="19" t="s">
        <v>608</v>
      </c>
      <c r="AJ182" s="13"/>
    </row>
    <row r="183" s="3" customFormat="true" ht="69" customHeight="true" spans="1:36">
      <c r="A183" s="42">
        <v>37</v>
      </c>
      <c r="B183" s="19" t="s">
        <v>609</v>
      </c>
      <c r="C183" s="19" t="s">
        <v>610</v>
      </c>
      <c r="D183" s="23" t="s">
        <v>58</v>
      </c>
      <c r="E183" s="23" t="s">
        <v>175</v>
      </c>
      <c r="F183" s="23">
        <v>2023</v>
      </c>
      <c r="G183" s="23" t="s">
        <v>323</v>
      </c>
      <c r="H183" s="23" t="s">
        <v>324</v>
      </c>
      <c r="I183" s="23" t="s">
        <v>531</v>
      </c>
      <c r="J183" s="18">
        <v>9.45</v>
      </c>
      <c r="K183" s="18">
        <v>9.45</v>
      </c>
      <c r="L183" s="23"/>
      <c r="M183" s="23"/>
      <c r="N183" s="23"/>
      <c r="O183" s="18">
        <v>9.45</v>
      </c>
      <c r="P183" s="23"/>
      <c r="Q183" s="23"/>
      <c r="R183" s="23"/>
      <c r="S183" s="23"/>
      <c r="T183" s="23"/>
      <c r="U183" s="23"/>
      <c r="V183" s="23"/>
      <c r="W183" s="23"/>
      <c r="X183" s="13" t="s">
        <v>51</v>
      </c>
      <c r="Y183" s="13" t="s">
        <v>52</v>
      </c>
      <c r="Z183" s="13" t="s">
        <v>53</v>
      </c>
      <c r="AA183" s="13" t="s">
        <v>53</v>
      </c>
      <c r="AB183" s="13" t="s">
        <v>53</v>
      </c>
      <c r="AC183" s="13" t="s">
        <v>53</v>
      </c>
      <c r="AD183" s="23">
        <v>1323</v>
      </c>
      <c r="AE183" s="23">
        <v>5273</v>
      </c>
      <c r="AF183" s="23">
        <v>4</v>
      </c>
      <c r="AG183" s="23">
        <v>17</v>
      </c>
      <c r="AH183" s="23" t="s">
        <v>532</v>
      </c>
      <c r="AI183" s="19" t="s">
        <v>608</v>
      </c>
      <c r="AJ183" s="13"/>
    </row>
    <row r="184" s="3" customFormat="true" ht="69" customHeight="true" spans="1:36">
      <c r="A184" s="42">
        <v>38</v>
      </c>
      <c r="B184" s="19" t="s">
        <v>611</v>
      </c>
      <c r="C184" s="19" t="s">
        <v>612</v>
      </c>
      <c r="D184" s="23" t="s">
        <v>58</v>
      </c>
      <c r="E184" s="23" t="s">
        <v>182</v>
      </c>
      <c r="F184" s="23">
        <v>2023</v>
      </c>
      <c r="G184" s="23" t="s">
        <v>323</v>
      </c>
      <c r="H184" s="23" t="s">
        <v>324</v>
      </c>
      <c r="I184" s="23" t="s">
        <v>531</v>
      </c>
      <c r="J184" s="18">
        <v>6.86</v>
      </c>
      <c r="K184" s="18">
        <v>6.86</v>
      </c>
      <c r="L184" s="23"/>
      <c r="M184" s="23"/>
      <c r="N184" s="23"/>
      <c r="O184" s="18">
        <v>6.86</v>
      </c>
      <c r="P184" s="23"/>
      <c r="Q184" s="23"/>
      <c r="R184" s="23"/>
      <c r="S184" s="23"/>
      <c r="T184" s="23"/>
      <c r="U184" s="23"/>
      <c r="V184" s="23"/>
      <c r="W184" s="23"/>
      <c r="X184" s="13" t="s">
        <v>51</v>
      </c>
      <c r="Y184" s="13" t="s">
        <v>52</v>
      </c>
      <c r="Z184" s="13" t="s">
        <v>52</v>
      </c>
      <c r="AA184" s="13" t="s">
        <v>53</v>
      </c>
      <c r="AB184" s="13" t="s">
        <v>53</v>
      </c>
      <c r="AC184" s="13" t="s">
        <v>53</v>
      </c>
      <c r="AD184" s="23">
        <v>1115</v>
      </c>
      <c r="AE184" s="23">
        <v>4235</v>
      </c>
      <c r="AF184" s="23">
        <v>10</v>
      </c>
      <c r="AG184" s="23">
        <v>26</v>
      </c>
      <c r="AH184" s="23" t="s">
        <v>532</v>
      </c>
      <c r="AI184" s="19" t="s">
        <v>613</v>
      </c>
      <c r="AJ184" s="13"/>
    </row>
    <row r="185" s="3" customFormat="true" ht="69" customHeight="true" spans="1:36">
      <c r="A185" s="42">
        <v>39</v>
      </c>
      <c r="B185" s="19" t="s">
        <v>614</v>
      </c>
      <c r="C185" s="19" t="s">
        <v>615</v>
      </c>
      <c r="D185" s="23" t="s">
        <v>58</v>
      </c>
      <c r="E185" s="23" t="s">
        <v>182</v>
      </c>
      <c r="F185" s="23">
        <v>2023</v>
      </c>
      <c r="G185" s="23" t="s">
        <v>323</v>
      </c>
      <c r="H185" s="23" t="s">
        <v>324</v>
      </c>
      <c r="I185" s="23" t="s">
        <v>531</v>
      </c>
      <c r="J185" s="18">
        <v>16.27</v>
      </c>
      <c r="K185" s="18">
        <v>16.27</v>
      </c>
      <c r="L185" s="23"/>
      <c r="M185" s="23"/>
      <c r="N185" s="23"/>
      <c r="O185" s="18">
        <v>16.27</v>
      </c>
      <c r="P185" s="23"/>
      <c r="Q185" s="23"/>
      <c r="R185" s="23"/>
      <c r="S185" s="23"/>
      <c r="T185" s="23"/>
      <c r="U185" s="23"/>
      <c r="V185" s="23"/>
      <c r="W185" s="23"/>
      <c r="X185" s="13" t="s">
        <v>51</v>
      </c>
      <c r="Y185" s="13" t="s">
        <v>52</v>
      </c>
      <c r="Z185" s="13" t="s">
        <v>52</v>
      </c>
      <c r="AA185" s="13" t="s">
        <v>53</v>
      </c>
      <c r="AB185" s="13" t="s">
        <v>53</v>
      </c>
      <c r="AC185" s="13" t="s">
        <v>53</v>
      </c>
      <c r="AD185" s="23" t="s">
        <v>616</v>
      </c>
      <c r="AE185" s="23">
        <v>4235</v>
      </c>
      <c r="AF185" s="23">
        <v>17</v>
      </c>
      <c r="AG185" s="23">
        <v>55</v>
      </c>
      <c r="AH185" s="23" t="s">
        <v>532</v>
      </c>
      <c r="AI185" s="19" t="s">
        <v>613</v>
      </c>
      <c r="AJ185" s="13"/>
    </row>
    <row r="186" s="3" customFormat="true" ht="69" customHeight="true" spans="1:36">
      <c r="A186" s="42">
        <v>40</v>
      </c>
      <c r="B186" s="19" t="s">
        <v>617</v>
      </c>
      <c r="C186" s="19" t="s">
        <v>618</v>
      </c>
      <c r="D186" s="23" t="s">
        <v>127</v>
      </c>
      <c r="E186" s="23" t="s">
        <v>513</v>
      </c>
      <c r="F186" s="23">
        <v>2023</v>
      </c>
      <c r="G186" s="23" t="s">
        <v>323</v>
      </c>
      <c r="H186" s="23" t="s">
        <v>324</v>
      </c>
      <c r="I186" s="23" t="s">
        <v>531</v>
      </c>
      <c r="J186" s="18">
        <v>45.75</v>
      </c>
      <c r="K186" s="18">
        <v>45.75</v>
      </c>
      <c r="L186" s="23"/>
      <c r="M186" s="23"/>
      <c r="N186" s="23"/>
      <c r="O186" s="18">
        <v>45.75</v>
      </c>
      <c r="P186" s="23"/>
      <c r="Q186" s="23"/>
      <c r="R186" s="23"/>
      <c r="S186" s="23"/>
      <c r="T186" s="23"/>
      <c r="U186" s="23"/>
      <c r="V186" s="23"/>
      <c r="W186" s="23"/>
      <c r="X186" s="13" t="s">
        <v>51</v>
      </c>
      <c r="Y186" s="13" t="s">
        <v>52</v>
      </c>
      <c r="Z186" s="13" t="s">
        <v>53</v>
      </c>
      <c r="AA186" s="13" t="s">
        <v>53</v>
      </c>
      <c r="AB186" s="13" t="s">
        <v>53</v>
      </c>
      <c r="AC186" s="13" t="s">
        <v>53</v>
      </c>
      <c r="AD186" s="23">
        <v>1296</v>
      </c>
      <c r="AE186" s="23">
        <v>4784</v>
      </c>
      <c r="AF186" s="23">
        <v>76</v>
      </c>
      <c r="AG186" s="23">
        <v>312</v>
      </c>
      <c r="AH186" s="23" t="s">
        <v>532</v>
      </c>
      <c r="AI186" s="19" t="s">
        <v>619</v>
      </c>
      <c r="AJ186" s="13"/>
    </row>
    <row r="187" s="3" customFormat="true" ht="69" customHeight="true" spans="1:36">
      <c r="A187" s="42">
        <v>41</v>
      </c>
      <c r="B187" s="19" t="s">
        <v>620</v>
      </c>
      <c r="C187" s="19" t="s">
        <v>621</v>
      </c>
      <c r="D187" s="23" t="s">
        <v>127</v>
      </c>
      <c r="E187" s="23" t="s">
        <v>526</v>
      </c>
      <c r="F187" s="23">
        <v>2023</v>
      </c>
      <c r="G187" s="23" t="s">
        <v>323</v>
      </c>
      <c r="H187" s="23" t="s">
        <v>324</v>
      </c>
      <c r="I187" s="23" t="s">
        <v>531</v>
      </c>
      <c r="J187" s="18">
        <v>30.1</v>
      </c>
      <c r="K187" s="18">
        <v>30.1</v>
      </c>
      <c r="L187" s="23"/>
      <c r="M187" s="23"/>
      <c r="N187" s="23"/>
      <c r="O187" s="18">
        <v>30.1</v>
      </c>
      <c r="P187" s="23"/>
      <c r="Q187" s="23"/>
      <c r="R187" s="23"/>
      <c r="S187" s="23"/>
      <c r="T187" s="23"/>
      <c r="U187" s="23"/>
      <c r="V187" s="23"/>
      <c r="W187" s="23"/>
      <c r="X187" s="13" t="s">
        <v>51</v>
      </c>
      <c r="Y187" s="13" t="s">
        <v>52</v>
      </c>
      <c r="Z187" s="13" t="s">
        <v>53</v>
      </c>
      <c r="AA187" s="13" t="s">
        <v>53</v>
      </c>
      <c r="AB187" s="13" t="s">
        <v>53</v>
      </c>
      <c r="AC187" s="13" t="s">
        <v>53</v>
      </c>
      <c r="AD187" s="23">
        <v>545</v>
      </c>
      <c r="AE187" s="23">
        <v>2136</v>
      </c>
      <c r="AF187" s="23">
        <v>60</v>
      </c>
      <c r="AG187" s="23">
        <v>298</v>
      </c>
      <c r="AH187" s="23" t="s">
        <v>532</v>
      </c>
      <c r="AI187" s="19" t="s">
        <v>622</v>
      </c>
      <c r="AJ187" s="13"/>
    </row>
    <row r="188" s="3" customFormat="true" ht="69" customHeight="true" spans="1:36">
      <c r="A188" s="42">
        <v>42</v>
      </c>
      <c r="B188" s="19" t="s">
        <v>623</v>
      </c>
      <c r="C188" s="19" t="s">
        <v>624</v>
      </c>
      <c r="D188" s="23" t="s">
        <v>127</v>
      </c>
      <c r="E188" s="23" t="s">
        <v>625</v>
      </c>
      <c r="F188" s="23">
        <v>2023</v>
      </c>
      <c r="G188" s="23" t="s">
        <v>323</v>
      </c>
      <c r="H188" s="23" t="s">
        <v>324</v>
      </c>
      <c r="I188" s="23" t="s">
        <v>531</v>
      </c>
      <c r="J188" s="18">
        <v>17.64</v>
      </c>
      <c r="K188" s="18">
        <v>17.64</v>
      </c>
      <c r="L188" s="23"/>
      <c r="M188" s="23"/>
      <c r="N188" s="23"/>
      <c r="O188" s="18">
        <v>17.64</v>
      </c>
      <c r="P188" s="23"/>
      <c r="Q188" s="23"/>
      <c r="R188" s="23"/>
      <c r="S188" s="23"/>
      <c r="T188" s="23"/>
      <c r="U188" s="23"/>
      <c r="V188" s="23"/>
      <c r="W188" s="23"/>
      <c r="X188" s="13" t="s">
        <v>51</v>
      </c>
      <c r="Y188" s="13" t="s">
        <v>52</v>
      </c>
      <c r="Z188" s="13" t="s">
        <v>53</v>
      </c>
      <c r="AA188" s="13" t="s">
        <v>53</v>
      </c>
      <c r="AB188" s="13" t="s">
        <v>53</v>
      </c>
      <c r="AC188" s="13" t="s">
        <v>53</v>
      </c>
      <c r="AD188" s="23">
        <v>608</v>
      </c>
      <c r="AE188" s="23">
        <v>2300</v>
      </c>
      <c r="AF188" s="23">
        <v>95</v>
      </c>
      <c r="AG188" s="23">
        <v>580</v>
      </c>
      <c r="AH188" s="23" t="s">
        <v>532</v>
      </c>
      <c r="AI188" s="19" t="s">
        <v>626</v>
      </c>
      <c r="AJ188" s="13"/>
    </row>
    <row r="189" s="3" customFormat="true" ht="69" customHeight="true" spans="1:36">
      <c r="A189" s="42">
        <v>43</v>
      </c>
      <c r="B189" s="19" t="s">
        <v>627</v>
      </c>
      <c r="C189" s="19" t="s">
        <v>628</v>
      </c>
      <c r="D189" s="23" t="s">
        <v>127</v>
      </c>
      <c r="E189" s="23" t="s">
        <v>625</v>
      </c>
      <c r="F189" s="23">
        <v>2023</v>
      </c>
      <c r="G189" s="23" t="s">
        <v>323</v>
      </c>
      <c r="H189" s="23" t="s">
        <v>324</v>
      </c>
      <c r="I189" s="23" t="s">
        <v>531</v>
      </c>
      <c r="J189" s="18">
        <v>14.28</v>
      </c>
      <c r="K189" s="18">
        <v>14.28</v>
      </c>
      <c r="L189" s="23"/>
      <c r="M189" s="23"/>
      <c r="N189" s="23"/>
      <c r="O189" s="18">
        <v>14.28</v>
      </c>
      <c r="P189" s="23"/>
      <c r="Q189" s="23"/>
      <c r="R189" s="23"/>
      <c r="S189" s="23"/>
      <c r="T189" s="23"/>
      <c r="U189" s="23"/>
      <c r="V189" s="23"/>
      <c r="W189" s="23"/>
      <c r="X189" s="13" t="s">
        <v>51</v>
      </c>
      <c r="Y189" s="13" t="s">
        <v>52</v>
      </c>
      <c r="Z189" s="13" t="s">
        <v>53</v>
      </c>
      <c r="AA189" s="13" t="s">
        <v>53</v>
      </c>
      <c r="AB189" s="13" t="s">
        <v>53</v>
      </c>
      <c r="AC189" s="13" t="s">
        <v>53</v>
      </c>
      <c r="AD189" s="23">
        <v>608</v>
      </c>
      <c r="AE189" s="23">
        <v>2300</v>
      </c>
      <c r="AF189" s="23">
        <v>48</v>
      </c>
      <c r="AG189" s="23">
        <v>169</v>
      </c>
      <c r="AH189" s="23" t="s">
        <v>532</v>
      </c>
      <c r="AI189" s="19" t="s">
        <v>626</v>
      </c>
      <c r="AJ189" s="13"/>
    </row>
    <row r="190" s="3" customFormat="true" ht="69" customHeight="true" spans="1:36">
      <c r="A190" s="42">
        <v>44</v>
      </c>
      <c r="B190" s="19" t="s">
        <v>629</v>
      </c>
      <c r="C190" s="19" t="s">
        <v>630</v>
      </c>
      <c r="D190" s="23" t="s">
        <v>127</v>
      </c>
      <c r="E190" s="23" t="s">
        <v>128</v>
      </c>
      <c r="F190" s="23">
        <v>2023</v>
      </c>
      <c r="G190" s="23" t="s">
        <v>323</v>
      </c>
      <c r="H190" s="23" t="s">
        <v>324</v>
      </c>
      <c r="I190" s="23" t="s">
        <v>531</v>
      </c>
      <c r="J190" s="18">
        <v>37.49</v>
      </c>
      <c r="K190" s="18">
        <v>37.49</v>
      </c>
      <c r="L190" s="23"/>
      <c r="M190" s="23"/>
      <c r="N190" s="23"/>
      <c r="O190" s="18">
        <v>37.49</v>
      </c>
      <c r="P190" s="23"/>
      <c r="Q190" s="23"/>
      <c r="R190" s="23"/>
      <c r="S190" s="23"/>
      <c r="T190" s="23"/>
      <c r="U190" s="23"/>
      <c r="V190" s="23"/>
      <c r="W190" s="23"/>
      <c r="X190" s="13" t="s">
        <v>51</v>
      </c>
      <c r="Y190" s="13" t="s">
        <v>52</v>
      </c>
      <c r="Z190" s="13" t="s">
        <v>53</v>
      </c>
      <c r="AA190" s="13" t="s">
        <v>53</v>
      </c>
      <c r="AB190" s="13" t="s">
        <v>53</v>
      </c>
      <c r="AC190" s="13" t="s">
        <v>53</v>
      </c>
      <c r="AD190" s="23">
        <v>963</v>
      </c>
      <c r="AE190" s="23">
        <v>3664</v>
      </c>
      <c r="AF190" s="23">
        <v>33</v>
      </c>
      <c r="AG190" s="23">
        <v>135</v>
      </c>
      <c r="AH190" s="23" t="s">
        <v>532</v>
      </c>
      <c r="AI190" s="19" t="s">
        <v>631</v>
      </c>
      <c r="AJ190" s="13"/>
    </row>
    <row r="191" s="3" customFormat="true" ht="69" customHeight="true" spans="1:36">
      <c r="A191" s="42">
        <v>45</v>
      </c>
      <c r="B191" s="19" t="s">
        <v>632</v>
      </c>
      <c r="C191" s="19" t="s">
        <v>633</v>
      </c>
      <c r="D191" s="23" t="s">
        <v>127</v>
      </c>
      <c r="E191" s="23" t="s">
        <v>634</v>
      </c>
      <c r="F191" s="23">
        <v>2023</v>
      </c>
      <c r="G191" s="23" t="s">
        <v>323</v>
      </c>
      <c r="H191" s="23" t="s">
        <v>324</v>
      </c>
      <c r="I191" s="23" t="s">
        <v>531</v>
      </c>
      <c r="J191" s="18">
        <v>5.6</v>
      </c>
      <c r="K191" s="18">
        <v>5.6</v>
      </c>
      <c r="L191" s="23"/>
      <c r="M191" s="23"/>
      <c r="N191" s="23"/>
      <c r="O191" s="18">
        <v>5.6</v>
      </c>
      <c r="P191" s="23"/>
      <c r="Q191" s="23"/>
      <c r="R191" s="23"/>
      <c r="S191" s="23"/>
      <c r="T191" s="23"/>
      <c r="U191" s="23"/>
      <c r="V191" s="23"/>
      <c r="W191" s="23"/>
      <c r="X191" s="13" t="s">
        <v>51</v>
      </c>
      <c r="Y191" s="13" t="s">
        <v>52</v>
      </c>
      <c r="Z191" s="13" t="s">
        <v>53</v>
      </c>
      <c r="AA191" s="13" t="s">
        <v>53</v>
      </c>
      <c r="AB191" s="13" t="s">
        <v>53</v>
      </c>
      <c r="AC191" s="13" t="s">
        <v>53</v>
      </c>
      <c r="AD191" s="23">
        <v>887</v>
      </c>
      <c r="AE191" s="23">
        <v>3372</v>
      </c>
      <c r="AF191" s="23">
        <v>153</v>
      </c>
      <c r="AG191" s="23">
        <v>456</v>
      </c>
      <c r="AH191" s="23" t="s">
        <v>532</v>
      </c>
      <c r="AI191" s="19" t="s">
        <v>635</v>
      </c>
      <c r="AJ191" s="13"/>
    </row>
    <row r="192" s="3" customFormat="true" ht="69" customHeight="true" spans="1:36">
      <c r="A192" s="42">
        <v>46</v>
      </c>
      <c r="B192" s="19" t="s">
        <v>636</v>
      </c>
      <c r="C192" s="19" t="s">
        <v>637</v>
      </c>
      <c r="D192" s="23" t="s">
        <v>127</v>
      </c>
      <c r="E192" s="23" t="s">
        <v>136</v>
      </c>
      <c r="F192" s="23">
        <v>2023</v>
      </c>
      <c r="G192" s="23" t="s">
        <v>323</v>
      </c>
      <c r="H192" s="23" t="s">
        <v>324</v>
      </c>
      <c r="I192" s="23" t="s">
        <v>531</v>
      </c>
      <c r="J192" s="18">
        <v>10.24</v>
      </c>
      <c r="K192" s="18">
        <v>10.24</v>
      </c>
      <c r="L192" s="23"/>
      <c r="M192" s="23"/>
      <c r="N192" s="23"/>
      <c r="O192" s="18">
        <v>10.24</v>
      </c>
      <c r="P192" s="23"/>
      <c r="Q192" s="23"/>
      <c r="R192" s="23"/>
      <c r="S192" s="23"/>
      <c r="T192" s="23"/>
      <c r="U192" s="23"/>
      <c r="V192" s="23"/>
      <c r="W192" s="23"/>
      <c r="X192" s="13" t="s">
        <v>51</v>
      </c>
      <c r="Y192" s="13" t="s">
        <v>52</v>
      </c>
      <c r="Z192" s="13" t="s">
        <v>53</v>
      </c>
      <c r="AA192" s="13" t="s">
        <v>53</v>
      </c>
      <c r="AB192" s="13" t="s">
        <v>53</v>
      </c>
      <c r="AC192" s="13" t="s">
        <v>53</v>
      </c>
      <c r="AD192" s="23">
        <v>802</v>
      </c>
      <c r="AE192" s="23">
        <v>3088</v>
      </c>
      <c r="AF192" s="23">
        <v>103</v>
      </c>
      <c r="AG192" s="23">
        <v>324</v>
      </c>
      <c r="AH192" s="23" t="s">
        <v>532</v>
      </c>
      <c r="AI192" s="19" t="s">
        <v>638</v>
      </c>
      <c r="AJ192" s="13"/>
    </row>
    <row r="193" s="3" customFormat="true" ht="69" customHeight="true" spans="1:36">
      <c r="A193" s="42">
        <v>47</v>
      </c>
      <c r="B193" s="19" t="s">
        <v>639</v>
      </c>
      <c r="C193" s="19" t="s">
        <v>640</v>
      </c>
      <c r="D193" s="23" t="s">
        <v>127</v>
      </c>
      <c r="E193" s="23" t="s">
        <v>136</v>
      </c>
      <c r="F193" s="23">
        <v>2023</v>
      </c>
      <c r="G193" s="23" t="s">
        <v>323</v>
      </c>
      <c r="H193" s="23" t="s">
        <v>324</v>
      </c>
      <c r="I193" s="23" t="s">
        <v>531</v>
      </c>
      <c r="J193" s="18">
        <v>20.5</v>
      </c>
      <c r="K193" s="18">
        <v>20.5</v>
      </c>
      <c r="L193" s="23"/>
      <c r="M193" s="23"/>
      <c r="N193" s="23"/>
      <c r="O193" s="18">
        <v>20.5</v>
      </c>
      <c r="P193" s="23"/>
      <c r="Q193" s="23"/>
      <c r="R193" s="23"/>
      <c r="S193" s="23"/>
      <c r="T193" s="23"/>
      <c r="U193" s="23"/>
      <c r="V193" s="23"/>
      <c r="W193" s="23"/>
      <c r="X193" s="13" t="s">
        <v>51</v>
      </c>
      <c r="Y193" s="13" t="s">
        <v>52</v>
      </c>
      <c r="Z193" s="13" t="s">
        <v>53</v>
      </c>
      <c r="AA193" s="13" t="s">
        <v>53</v>
      </c>
      <c r="AB193" s="13" t="s">
        <v>53</v>
      </c>
      <c r="AC193" s="13" t="s">
        <v>53</v>
      </c>
      <c r="AD193" s="23">
        <v>802</v>
      </c>
      <c r="AE193" s="23">
        <v>3088</v>
      </c>
      <c r="AF193" s="23">
        <v>40</v>
      </c>
      <c r="AG193" s="23">
        <v>62</v>
      </c>
      <c r="AH193" s="23" t="s">
        <v>532</v>
      </c>
      <c r="AI193" s="19" t="s">
        <v>638</v>
      </c>
      <c r="AJ193" s="13"/>
    </row>
    <row r="194" s="3" customFormat="true" ht="69" customHeight="true" spans="1:36">
      <c r="A194" s="42">
        <v>48</v>
      </c>
      <c r="B194" s="19" t="s">
        <v>641</v>
      </c>
      <c r="C194" s="19" t="s">
        <v>642</v>
      </c>
      <c r="D194" s="23" t="s">
        <v>72</v>
      </c>
      <c r="E194" s="23" t="s">
        <v>78</v>
      </c>
      <c r="F194" s="23">
        <v>2023</v>
      </c>
      <c r="G194" s="23" t="s">
        <v>323</v>
      </c>
      <c r="H194" s="23" t="s">
        <v>324</v>
      </c>
      <c r="I194" s="23" t="s">
        <v>531</v>
      </c>
      <c r="J194" s="18">
        <v>49.28</v>
      </c>
      <c r="K194" s="18">
        <v>49.28</v>
      </c>
      <c r="L194" s="23"/>
      <c r="M194" s="23"/>
      <c r="N194" s="23"/>
      <c r="O194" s="18">
        <v>49.28</v>
      </c>
      <c r="P194" s="23"/>
      <c r="Q194" s="23"/>
      <c r="R194" s="23"/>
      <c r="S194" s="23"/>
      <c r="T194" s="23"/>
      <c r="U194" s="23"/>
      <c r="V194" s="23"/>
      <c r="W194" s="23"/>
      <c r="X194" s="13" t="s">
        <v>51</v>
      </c>
      <c r="Y194" s="13" t="s">
        <v>52</v>
      </c>
      <c r="Z194" s="13" t="s">
        <v>52</v>
      </c>
      <c r="AA194" s="13" t="s">
        <v>53</v>
      </c>
      <c r="AB194" s="13" t="s">
        <v>53</v>
      </c>
      <c r="AC194" s="13" t="s">
        <v>53</v>
      </c>
      <c r="AD194" s="23">
        <v>1635</v>
      </c>
      <c r="AE194" s="23">
        <v>6439</v>
      </c>
      <c r="AF194" s="23">
        <v>40</v>
      </c>
      <c r="AG194" s="23">
        <v>136</v>
      </c>
      <c r="AH194" s="23" t="s">
        <v>532</v>
      </c>
      <c r="AI194" s="19" t="s">
        <v>643</v>
      </c>
      <c r="AJ194" s="13"/>
    </row>
    <row r="195" s="3" customFormat="true" ht="69" customHeight="true" spans="1:36">
      <c r="A195" s="42">
        <v>49</v>
      </c>
      <c r="B195" s="19" t="s">
        <v>644</v>
      </c>
      <c r="C195" s="19" t="s">
        <v>645</v>
      </c>
      <c r="D195" s="23" t="s">
        <v>72</v>
      </c>
      <c r="E195" s="23" t="s">
        <v>73</v>
      </c>
      <c r="F195" s="23">
        <v>2023</v>
      </c>
      <c r="G195" s="23" t="s">
        <v>323</v>
      </c>
      <c r="H195" s="23" t="s">
        <v>324</v>
      </c>
      <c r="I195" s="23" t="s">
        <v>531</v>
      </c>
      <c r="J195" s="18">
        <v>14.75</v>
      </c>
      <c r="K195" s="18">
        <v>14.75</v>
      </c>
      <c r="L195" s="23"/>
      <c r="M195" s="23"/>
      <c r="N195" s="23"/>
      <c r="O195" s="18">
        <v>14.75</v>
      </c>
      <c r="P195" s="23"/>
      <c r="Q195" s="23"/>
      <c r="R195" s="23"/>
      <c r="S195" s="23"/>
      <c r="T195" s="23"/>
      <c r="U195" s="23"/>
      <c r="V195" s="23"/>
      <c r="W195" s="23"/>
      <c r="X195" s="13" t="s">
        <v>51</v>
      </c>
      <c r="Y195" s="13" t="s">
        <v>52</v>
      </c>
      <c r="Z195" s="13" t="s">
        <v>53</v>
      </c>
      <c r="AA195" s="13" t="s">
        <v>53</v>
      </c>
      <c r="AB195" s="13" t="s">
        <v>53</v>
      </c>
      <c r="AC195" s="13" t="s">
        <v>53</v>
      </c>
      <c r="AD195" s="23">
        <v>860</v>
      </c>
      <c r="AE195" s="23">
        <v>3108</v>
      </c>
      <c r="AF195" s="23">
        <v>13</v>
      </c>
      <c r="AG195" s="23">
        <v>58</v>
      </c>
      <c r="AH195" s="23" t="s">
        <v>532</v>
      </c>
      <c r="AI195" s="19" t="s">
        <v>646</v>
      </c>
      <c r="AJ195" s="13"/>
    </row>
    <row r="196" s="3" customFormat="true" ht="69" customHeight="true" spans="1:36">
      <c r="A196" s="42">
        <v>50</v>
      </c>
      <c r="B196" s="19" t="s">
        <v>647</v>
      </c>
      <c r="C196" s="19" t="s">
        <v>648</v>
      </c>
      <c r="D196" s="23" t="s">
        <v>72</v>
      </c>
      <c r="E196" s="23" t="s">
        <v>106</v>
      </c>
      <c r="F196" s="23">
        <v>2023</v>
      </c>
      <c r="G196" s="23" t="s">
        <v>323</v>
      </c>
      <c r="H196" s="23" t="s">
        <v>324</v>
      </c>
      <c r="I196" s="23" t="s">
        <v>531</v>
      </c>
      <c r="J196" s="18">
        <v>19.71</v>
      </c>
      <c r="K196" s="18">
        <v>19.71</v>
      </c>
      <c r="L196" s="23"/>
      <c r="M196" s="23"/>
      <c r="N196" s="23"/>
      <c r="O196" s="18">
        <v>19.71</v>
      </c>
      <c r="P196" s="23"/>
      <c r="Q196" s="23"/>
      <c r="R196" s="23"/>
      <c r="S196" s="23"/>
      <c r="T196" s="23"/>
      <c r="U196" s="23"/>
      <c r="V196" s="23"/>
      <c r="W196" s="23"/>
      <c r="X196" s="13" t="s">
        <v>51</v>
      </c>
      <c r="Y196" s="13" t="s">
        <v>52</v>
      </c>
      <c r="Z196" s="13" t="s">
        <v>52</v>
      </c>
      <c r="AA196" s="13" t="s">
        <v>53</v>
      </c>
      <c r="AB196" s="13" t="s">
        <v>53</v>
      </c>
      <c r="AC196" s="13" t="s">
        <v>53</v>
      </c>
      <c r="AD196" s="23">
        <v>622</v>
      </c>
      <c r="AE196" s="23">
        <v>2105</v>
      </c>
      <c r="AF196" s="23">
        <v>3</v>
      </c>
      <c r="AG196" s="23">
        <v>13</v>
      </c>
      <c r="AH196" s="23" t="s">
        <v>532</v>
      </c>
      <c r="AI196" s="19" t="s">
        <v>649</v>
      </c>
      <c r="AJ196" s="13"/>
    </row>
    <row r="197" s="3" customFormat="true" ht="69" customHeight="true" spans="1:36">
      <c r="A197" s="42">
        <v>51</v>
      </c>
      <c r="B197" s="12" t="s">
        <v>650</v>
      </c>
      <c r="C197" s="12" t="s">
        <v>651</v>
      </c>
      <c r="D197" s="13" t="s">
        <v>72</v>
      </c>
      <c r="E197" s="13" t="s">
        <v>652</v>
      </c>
      <c r="F197" s="23">
        <v>2023</v>
      </c>
      <c r="G197" s="23" t="s">
        <v>323</v>
      </c>
      <c r="H197" s="23" t="s">
        <v>324</v>
      </c>
      <c r="I197" s="23" t="s">
        <v>531</v>
      </c>
      <c r="J197" s="18">
        <v>24.26</v>
      </c>
      <c r="K197" s="18">
        <v>24.26</v>
      </c>
      <c r="L197" s="23"/>
      <c r="M197" s="23"/>
      <c r="N197" s="23"/>
      <c r="O197" s="18">
        <v>24.26</v>
      </c>
      <c r="P197" s="23"/>
      <c r="Q197" s="23"/>
      <c r="R197" s="23"/>
      <c r="S197" s="23"/>
      <c r="T197" s="23"/>
      <c r="U197" s="23"/>
      <c r="V197" s="23"/>
      <c r="W197" s="23"/>
      <c r="X197" s="13" t="s">
        <v>51</v>
      </c>
      <c r="Y197" s="13" t="s">
        <v>52</v>
      </c>
      <c r="Z197" s="13" t="s">
        <v>52</v>
      </c>
      <c r="AA197" s="13" t="s">
        <v>53</v>
      </c>
      <c r="AB197" s="13" t="s">
        <v>53</v>
      </c>
      <c r="AC197" s="13" t="s">
        <v>53</v>
      </c>
      <c r="AD197" s="21">
        <v>1635</v>
      </c>
      <c r="AE197" s="21">
        <v>6439</v>
      </c>
      <c r="AF197" s="13">
        <v>40</v>
      </c>
      <c r="AG197" s="13">
        <v>136</v>
      </c>
      <c r="AH197" s="13" t="s">
        <v>653</v>
      </c>
      <c r="AI197" s="12" t="s">
        <v>643</v>
      </c>
      <c r="AJ197" s="13"/>
    </row>
    <row r="198" s="3" customFormat="true" ht="69" customHeight="true" spans="1:36">
      <c r="A198" s="42">
        <v>52</v>
      </c>
      <c r="B198" s="19" t="s">
        <v>654</v>
      </c>
      <c r="C198" s="19" t="s">
        <v>655</v>
      </c>
      <c r="D198" s="23" t="s">
        <v>72</v>
      </c>
      <c r="E198" s="23" t="s">
        <v>117</v>
      </c>
      <c r="F198" s="23">
        <v>2023</v>
      </c>
      <c r="G198" s="23" t="s">
        <v>323</v>
      </c>
      <c r="H198" s="23" t="s">
        <v>324</v>
      </c>
      <c r="I198" s="23" t="s">
        <v>531</v>
      </c>
      <c r="J198" s="18">
        <v>39.45</v>
      </c>
      <c r="K198" s="18">
        <v>39.45</v>
      </c>
      <c r="L198" s="23"/>
      <c r="M198" s="23"/>
      <c r="N198" s="23"/>
      <c r="O198" s="18">
        <v>39.45</v>
      </c>
      <c r="P198" s="23"/>
      <c r="Q198" s="23"/>
      <c r="R198" s="23"/>
      <c r="S198" s="23"/>
      <c r="T198" s="23"/>
      <c r="U198" s="23"/>
      <c r="V198" s="23"/>
      <c r="W198" s="23"/>
      <c r="X198" s="13" t="s">
        <v>51</v>
      </c>
      <c r="Y198" s="13" t="s">
        <v>52</v>
      </c>
      <c r="Z198" s="13" t="s">
        <v>53</v>
      </c>
      <c r="AA198" s="13" t="s">
        <v>53</v>
      </c>
      <c r="AB198" s="13" t="s">
        <v>53</v>
      </c>
      <c r="AC198" s="13" t="s">
        <v>53</v>
      </c>
      <c r="AD198" s="23">
        <v>887</v>
      </c>
      <c r="AE198" s="23">
        <v>3246</v>
      </c>
      <c r="AF198" s="23">
        <v>16</v>
      </c>
      <c r="AG198" s="23">
        <v>43</v>
      </c>
      <c r="AH198" s="23" t="s">
        <v>532</v>
      </c>
      <c r="AI198" s="19" t="s">
        <v>635</v>
      </c>
      <c r="AJ198" s="13"/>
    </row>
    <row r="199" s="3" customFormat="true" ht="69" customHeight="true" spans="1:36">
      <c r="A199" s="42">
        <v>53</v>
      </c>
      <c r="B199" s="19" t="s">
        <v>656</v>
      </c>
      <c r="C199" s="19" t="s">
        <v>657</v>
      </c>
      <c r="D199" s="23" t="s">
        <v>72</v>
      </c>
      <c r="E199" s="23" t="s">
        <v>658</v>
      </c>
      <c r="F199" s="23">
        <v>2023</v>
      </c>
      <c r="G199" s="23" t="s">
        <v>323</v>
      </c>
      <c r="H199" s="23" t="s">
        <v>324</v>
      </c>
      <c r="I199" s="23" t="s">
        <v>531</v>
      </c>
      <c r="J199" s="18">
        <v>36.34</v>
      </c>
      <c r="K199" s="18">
        <v>36.34</v>
      </c>
      <c r="L199" s="23"/>
      <c r="M199" s="23"/>
      <c r="N199" s="23"/>
      <c r="O199" s="18">
        <v>36.34</v>
      </c>
      <c r="P199" s="23"/>
      <c r="Q199" s="23"/>
      <c r="R199" s="23"/>
      <c r="S199" s="23"/>
      <c r="T199" s="23"/>
      <c r="U199" s="23"/>
      <c r="V199" s="23"/>
      <c r="W199" s="23"/>
      <c r="X199" s="13" t="s">
        <v>51</v>
      </c>
      <c r="Y199" s="13" t="s">
        <v>52</v>
      </c>
      <c r="Z199" s="13" t="s">
        <v>53</v>
      </c>
      <c r="AA199" s="13" t="s">
        <v>53</v>
      </c>
      <c r="AB199" s="13" t="s">
        <v>53</v>
      </c>
      <c r="AC199" s="13" t="s">
        <v>53</v>
      </c>
      <c r="AD199" s="23">
        <v>670</v>
      </c>
      <c r="AE199" s="23">
        <v>2624</v>
      </c>
      <c r="AF199" s="23">
        <v>41</v>
      </c>
      <c r="AG199" s="23">
        <v>103</v>
      </c>
      <c r="AH199" s="23" t="s">
        <v>532</v>
      </c>
      <c r="AI199" s="19" t="s">
        <v>659</v>
      </c>
      <c r="AJ199" s="13"/>
    </row>
    <row r="200" s="3" customFormat="true" ht="69" customHeight="true" spans="1:36">
      <c r="A200" s="42">
        <v>54</v>
      </c>
      <c r="B200" s="19" t="s">
        <v>660</v>
      </c>
      <c r="C200" s="19" t="s">
        <v>661</v>
      </c>
      <c r="D200" s="13" t="s">
        <v>251</v>
      </c>
      <c r="E200" s="23" t="s">
        <v>260</v>
      </c>
      <c r="F200" s="23">
        <v>2023</v>
      </c>
      <c r="G200" s="23" t="s">
        <v>323</v>
      </c>
      <c r="H200" s="23" t="s">
        <v>324</v>
      </c>
      <c r="I200" s="23" t="s">
        <v>531</v>
      </c>
      <c r="J200" s="18">
        <v>23.52</v>
      </c>
      <c r="K200" s="18">
        <v>23.52</v>
      </c>
      <c r="L200" s="23"/>
      <c r="M200" s="23"/>
      <c r="N200" s="23"/>
      <c r="O200" s="18">
        <v>23.52</v>
      </c>
      <c r="P200" s="23"/>
      <c r="Q200" s="23"/>
      <c r="R200" s="23"/>
      <c r="S200" s="23"/>
      <c r="T200" s="23"/>
      <c r="U200" s="23"/>
      <c r="V200" s="23"/>
      <c r="W200" s="23"/>
      <c r="X200" s="13" t="s">
        <v>51</v>
      </c>
      <c r="Y200" s="13" t="s">
        <v>52</v>
      </c>
      <c r="Z200" s="13" t="s">
        <v>53</v>
      </c>
      <c r="AA200" s="13" t="s">
        <v>53</v>
      </c>
      <c r="AB200" s="13" t="s">
        <v>53</v>
      </c>
      <c r="AC200" s="13" t="s">
        <v>53</v>
      </c>
      <c r="AD200" s="23">
        <v>645</v>
      </c>
      <c r="AE200" s="23">
        <v>2450</v>
      </c>
      <c r="AF200" s="23">
        <v>15</v>
      </c>
      <c r="AG200" s="23">
        <v>58</v>
      </c>
      <c r="AH200" s="23" t="s">
        <v>532</v>
      </c>
      <c r="AI200" s="19" t="s">
        <v>662</v>
      </c>
      <c r="AJ200" s="13"/>
    </row>
    <row r="201" s="3" customFormat="true" ht="69" customHeight="true" spans="1:36">
      <c r="A201" s="42">
        <v>55</v>
      </c>
      <c r="B201" s="19" t="s">
        <v>663</v>
      </c>
      <c r="C201" s="19" t="s">
        <v>664</v>
      </c>
      <c r="D201" s="13" t="s">
        <v>251</v>
      </c>
      <c r="E201" s="23" t="s">
        <v>260</v>
      </c>
      <c r="F201" s="23">
        <v>2023</v>
      </c>
      <c r="G201" s="23" t="s">
        <v>323</v>
      </c>
      <c r="H201" s="23" t="s">
        <v>324</v>
      </c>
      <c r="I201" s="23" t="s">
        <v>531</v>
      </c>
      <c r="J201" s="18">
        <v>13.87</v>
      </c>
      <c r="K201" s="18">
        <v>13.87</v>
      </c>
      <c r="L201" s="23"/>
      <c r="M201" s="23"/>
      <c r="N201" s="23"/>
      <c r="O201" s="18">
        <v>13.87</v>
      </c>
      <c r="P201" s="23"/>
      <c r="Q201" s="23"/>
      <c r="R201" s="23"/>
      <c r="S201" s="23"/>
      <c r="T201" s="23"/>
      <c r="U201" s="23"/>
      <c r="V201" s="23"/>
      <c r="W201" s="23"/>
      <c r="X201" s="13" t="s">
        <v>51</v>
      </c>
      <c r="Y201" s="13" t="s">
        <v>52</v>
      </c>
      <c r="Z201" s="13" t="s">
        <v>53</v>
      </c>
      <c r="AA201" s="13" t="s">
        <v>53</v>
      </c>
      <c r="AB201" s="13" t="s">
        <v>53</v>
      </c>
      <c r="AC201" s="13" t="s">
        <v>53</v>
      </c>
      <c r="AD201" s="23">
        <v>645</v>
      </c>
      <c r="AE201" s="23">
        <v>2450</v>
      </c>
      <c r="AF201" s="23">
        <v>5</v>
      </c>
      <c r="AG201" s="23">
        <v>16</v>
      </c>
      <c r="AH201" s="23" t="s">
        <v>532</v>
      </c>
      <c r="AI201" s="19" t="s">
        <v>662</v>
      </c>
      <c r="AJ201" s="13"/>
    </row>
    <row r="202" s="3" customFormat="true" ht="69" customHeight="true" spans="1:36">
      <c r="A202" s="42">
        <v>56</v>
      </c>
      <c r="B202" s="19" t="s">
        <v>665</v>
      </c>
      <c r="C202" s="19" t="s">
        <v>666</v>
      </c>
      <c r="D202" s="13" t="s">
        <v>251</v>
      </c>
      <c r="E202" s="23" t="s">
        <v>260</v>
      </c>
      <c r="F202" s="23">
        <v>2023</v>
      </c>
      <c r="G202" s="23" t="s">
        <v>323</v>
      </c>
      <c r="H202" s="23" t="s">
        <v>324</v>
      </c>
      <c r="I202" s="23" t="s">
        <v>531</v>
      </c>
      <c r="J202" s="18">
        <v>3.36</v>
      </c>
      <c r="K202" s="18">
        <v>3.36</v>
      </c>
      <c r="L202" s="23"/>
      <c r="M202" s="23"/>
      <c r="N202" s="23"/>
      <c r="O202" s="18">
        <v>3.36</v>
      </c>
      <c r="P202" s="23"/>
      <c r="Q202" s="23"/>
      <c r="R202" s="23"/>
      <c r="S202" s="23"/>
      <c r="T202" s="23"/>
      <c r="U202" s="23"/>
      <c r="V202" s="23"/>
      <c r="W202" s="23"/>
      <c r="X202" s="13" t="s">
        <v>51</v>
      </c>
      <c r="Y202" s="13" t="s">
        <v>52</v>
      </c>
      <c r="Z202" s="13" t="s">
        <v>53</v>
      </c>
      <c r="AA202" s="13" t="s">
        <v>53</v>
      </c>
      <c r="AB202" s="13" t="s">
        <v>53</v>
      </c>
      <c r="AC202" s="13" t="s">
        <v>53</v>
      </c>
      <c r="AD202" s="23">
        <v>645</v>
      </c>
      <c r="AE202" s="23">
        <v>2450</v>
      </c>
      <c r="AF202" s="23">
        <v>11</v>
      </c>
      <c r="AG202" s="23">
        <v>36</v>
      </c>
      <c r="AH202" s="23" t="s">
        <v>532</v>
      </c>
      <c r="AI202" s="19" t="s">
        <v>662</v>
      </c>
      <c r="AJ202" s="13"/>
    </row>
    <row r="203" s="3" customFormat="true" ht="69" customHeight="true" spans="1:36">
      <c r="A203" s="42">
        <v>57</v>
      </c>
      <c r="B203" s="19" t="s">
        <v>667</v>
      </c>
      <c r="C203" s="19" t="s">
        <v>668</v>
      </c>
      <c r="D203" s="13" t="s">
        <v>251</v>
      </c>
      <c r="E203" s="23" t="s">
        <v>434</v>
      </c>
      <c r="F203" s="23">
        <v>2023</v>
      </c>
      <c r="G203" s="23" t="s">
        <v>323</v>
      </c>
      <c r="H203" s="23" t="s">
        <v>324</v>
      </c>
      <c r="I203" s="23" t="s">
        <v>531</v>
      </c>
      <c r="J203" s="18">
        <v>12.74</v>
      </c>
      <c r="K203" s="18">
        <v>12.74</v>
      </c>
      <c r="L203" s="23"/>
      <c r="M203" s="23"/>
      <c r="N203" s="23"/>
      <c r="O203" s="18">
        <v>12.74</v>
      </c>
      <c r="P203" s="23"/>
      <c r="Q203" s="23"/>
      <c r="R203" s="23"/>
      <c r="S203" s="23"/>
      <c r="T203" s="23"/>
      <c r="U203" s="23"/>
      <c r="V203" s="23"/>
      <c r="W203" s="23"/>
      <c r="X203" s="13" t="s">
        <v>51</v>
      </c>
      <c r="Y203" s="13" t="s">
        <v>52</v>
      </c>
      <c r="Z203" s="13" t="s">
        <v>53</v>
      </c>
      <c r="AA203" s="13" t="s">
        <v>53</v>
      </c>
      <c r="AB203" s="13" t="s">
        <v>53</v>
      </c>
      <c r="AC203" s="13" t="s">
        <v>53</v>
      </c>
      <c r="AD203" s="23">
        <v>899</v>
      </c>
      <c r="AE203" s="23">
        <v>3117</v>
      </c>
      <c r="AF203" s="23">
        <v>12</v>
      </c>
      <c r="AG203" s="23">
        <v>32</v>
      </c>
      <c r="AH203" s="23" t="s">
        <v>532</v>
      </c>
      <c r="AI203" s="19" t="s">
        <v>669</v>
      </c>
      <c r="AJ203" s="13"/>
    </row>
    <row r="204" s="3" customFormat="true" ht="69" customHeight="true" spans="1:36">
      <c r="A204" s="42">
        <v>58</v>
      </c>
      <c r="B204" s="19" t="s">
        <v>670</v>
      </c>
      <c r="C204" s="19" t="s">
        <v>671</v>
      </c>
      <c r="D204" s="13" t="s">
        <v>251</v>
      </c>
      <c r="E204" s="23" t="s">
        <v>434</v>
      </c>
      <c r="F204" s="23">
        <v>2023</v>
      </c>
      <c r="G204" s="23" t="s">
        <v>323</v>
      </c>
      <c r="H204" s="23" t="s">
        <v>324</v>
      </c>
      <c r="I204" s="23" t="s">
        <v>531</v>
      </c>
      <c r="J204" s="18">
        <v>2.52</v>
      </c>
      <c r="K204" s="18">
        <v>2.52</v>
      </c>
      <c r="L204" s="23"/>
      <c r="M204" s="23"/>
      <c r="N204" s="23"/>
      <c r="O204" s="18">
        <v>2.52</v>
      </c>
      <c r="P204" s="23"/>
      <c r="Q204" s="23"/>
      <c r="R204" s="23"/>
      <c r="S204" s="23"/>
      <c r="T204" s="23"/>
      <c r="U204" s="23"/>
      <c r="V204" s="23"/>
      <c r="W204" s="23"/>
      <c r="X204" s="13" t="s">
        <v>51</v>
      </c>
      <c r="Y204" s="13" t="s">
        <v>52</v>
      </c>
      <c r="Z204" s="13" t="s">
        <v>53</v>
      </c>
      <c r="AA204" s="13" t="s">
        <v>53</v>
      </c>
      <c r="AB204" s="13" t="s">
        <v>53</v>
      </c>
      <c r="AC204" s="13" t="s">
        <v>53</v>
      </c>
      <c r="AD204" s="23">
        <v>899</v>
      </c>
      <c r="AE204" s="23">
        <v>3117</v>
      </c>
      <c r="AF204" s="23">
        <v>15</v>
      </c>
      <c r="AG204" s="23">
        <v>43</v>
      </c>
      <c r="AH204" s="23" t="s">
        <v>532</v>
      </c>
      <c r="AI204" s="19" t="s">
        <v>669</v>
      </c>
      <c r="AJ204" s="13"/>
    </row>
    <row r="205" s="3" customFormat="true" ht="69" customHeight="true" spans="1:36">
      <c r="A205" s="42">
        <v>59</v>
      </c>
      <c r="B205" s="19" t="s">
        <v>672</v>
      </c>
      <c r="C205" s="19" t="s">
        <v>673</v>
      </c>
      <c r="D205" s="13" t="s">
        <v>251</v>
      </c>
      <c r="E205" s="23" t="s">
        <v>434</v>
      </c>
      <c r="F205" s="23">
        <v>2023</v>
      </c>
      <c r="G205" s="23" t="s">
        <v>323</v>
      </c>
      <c r="H205" s="23" t="s">
        <v>324</v>
      </c>
      <c r="I205" s="23" t="s">
        <v>531</v>
      </c>
      <c r="J205" s="18">
        <v>13.23</v>
      </c>
      <c r="K205" s="18">
        <v>13.23</v>
      </c>
      <c r="L205" s="23"/>
      <c r="M205" s="23"/>
      <c r="N205" s="23"/>
      <c r="O205" s="18">
        <v>13.23</v>
      </c>
      <c r="P205" s="23"/>
      <c r="Q205" s="23"/>
      <c r="R205" s="23"/>
      <c r="S205" s="23"/>
      <c r="T205" s="23"/>
      <c r="U205" s="23"/>
      <c r="V205" s="23"/>
      <c r="W205" s="23"/>
      <c r="X205" s="13" t="s">
        <v>51</v>
      </c>
      <c r="Y205" s="13" t="s">
        <v>52</v>
      </c>
      <c r="Z205" s="13" t="s">
        <v>53</v>
      </c>
      <c r="AA205" s="13" t="s">
        <v>53</v>
      </c>
      <c r="AB205" s="13" t="s">
        <v>53</v>
      </c>
      <c r="AC205" s="13" t="s">
        <v>53</v>
      </c>
      <c r="AD205" s="23">
        <v>899</v>
      </c>
      <c r="AE205" s="23">
        <v>3117</v>
      </c>
      <c r="AF205" s="23">
        <v>18</v>
      </c>
      <c r="AG205" s="23">
        <v>56</v>
      </c>
      <c r="AH205" s="23" t="s">
        <v>532</v>
      </c>
      <c r="AI205" s="19" t="s">
        <v>669</v>
      </c>
      <c r="AJ205" s="13"/>
    </row>
    <row r="206" s="3" customFormat="true" ht="69" customHeight="true" spans="1:36">
      <c r="A206" s="42">
        <v>60</v>
      </c>
      <c r="B206" s="19" t="s">
        <v>674</v>
      </c>
      <c r="C206" s="19" t="s">
        <v>675</v>
      </c>
      <c r="D206" s="13" t="s">
        <v>251</v>
      </c>
      <c r="E206" s="23" t="s">
        <v>434</v>
      </c>
      <c r="F206" s="23">
        <v>2023</v>
      </c>
      <c r="G206" s="23" t="s">
        <v>323</v>
      </c>
      <c r="H206" s="23" t="s">
        <v>324</v>
      </c>
      <c r="I206" s="23" t="s">
        <v>531</v>
      </c>
      <c r="J206" s="18">
        <v>4.45</v>
      </c>
      <c r="K206" s="18">
        <v>4.45</v>
      </c>
      <c r="L206" s="23"/>
      <c r="M206" s="23"/>
      <c r="N206" s="23"/>
      <c r="O206" s="18">
        <v>4.45</v>
      </c>
      <c r="P206" s="23"/>
      <c r="Q206" s="23"/>
      <c r="R206" s="23"/>
      <c r="S206" s="23"/>
      <c r="T206" s="23"/>
      <c r="U206" s="23"/>
      <c r="V206" s="23"/>
      <c r="W206" s="23"/>
      <c r="X206" s="13" t="s">
        <v>51</v>
      </c>
      <c r="Y206" s="13" t="s">
        <v>52</v>
      </c>
      <c r="Z206" s="13" t="s">
        <v>53</v>
      </c>
      <c r="AA206" s="13" t="s">
        <v>53</v>
      </c>
      <c r="AB206" s="13" t="s">
        <v>53</v>
      </c>
      <c r="AC206" s="13" t="s">
        <v>53</v>
      </c>
      <c r="AD206" s="23">
        <v>899</v>
      </c>
      <c r="AE206" s="23">
        <v>3117</v>
      </c>
      <c r="AF206" s="23">
        <v>15</v>
      </c>
      <c r="AG206" s="23">
        <v>51</v>
      </c>
      <c r="AH206" s="23" t="s">
        <v>532</v>
      </c>
      <c r="AI206" s="19" t="s">
        <v>669</v>
      </c>
      <c r="AJ206" s="13"/>
    </row>
    <row r="207" s="3" customFormat="true" ht="69" customHeight="true" spans="1:36">
      <c r="A207" s="42">
        <v>61</v>
      </c>
      <c r="B207" s="19" t="s">
        <v>676</v>
      </c>
      <c r="C207" s="19" t="s">
        <v>677</v>
      </c>
      <c r="D207" s="13" t="s">
        <v>251</v>
      </c>
      <c r="E207" s="23" t="s">
        <v>264</v>
      </c>
      <c r="F207" s="23">
        <v>2023</v>
      </c>
      <c r="G207" s="23" t="s">
        <v>323</v>
      </c>
      <c r="H207" s="23" t="s">
        <v>324</v>
      </c>
      <c r="I207" s="23" t="s">
        <v>531</v>
      </c>
      <c r="J207" s="18">
        <v>15.09</v>
      </c>
      <c r="K207" s="18">
        <v>15.09</v>
      </c>
      <c r="L207" s="23"/>
      <c r="M207" s="23"/>
      <c r="N207" s="23"/>
      <c r="O207" s="18">
        <v>15.09</v>
      </c>
      <c r="P207" s="23"/>
      <c r="Q207" s="23"/>
      <c r="R207" s="23"/>
      <c r="S207" s="23"/>
      <c r="T207" s="23"/>
      <c r="U207" s="23"/>
      <c r="V207" s="23"/>
      <c r="W207" s="23"/>
      <c r="X207" s="13" t="s">
        <v>51</v>
      </c>
      <c r="Y207" s="13" t="s">
        <v>52</v>
      </c>
      <c r="Z207" s="13" t="s">
        <v>53</v>
      </c>
      <c r="AA207" s="13" t="s">
        <v>53</v>
      </c>
      <c r="AB207" s="13" t="s">
        <v>53</v>
      </c>
      <c r="AC207" s="13" t="s">
        <v>53</v>
      </c>
      <c r="AD207" s="23">
        <v>794</v>
      </c>
      <c r="AE207" s="23">
        <v>3227</v>
      </c>
      <c r="AF207" s="23">
        <v>5</v>
      </c>
      <c r="AG207" s="23">
        <v>13</v>
      </c>
      <c r="AH207" s="23" t="s">
        <v>532</v>
      </c>
      <c r="AI207" s="19" t="s">
        <v>678</v>
      </c>
      <c r="AJ207" s="13"/>
    </row>
    <row r="208" s="3" customFormat="true" ht="69" customHeight="true" spans="1:36">
      <c r="A208" s="42">
        <v>62</v>
      </c>
      <c r="B208" s="19" t="s">
        <v>679</v>
      </c>
      <c r="C208" s="19" t="s">
        <v>680</v>
      </c>
      <c r="D208" s="13" t="s">
        <v>251</v>
      </c>
      <c r="E208" s="23" t="s">
        <v>264</v>
      </c>
      <c r="F208" s="23">
        <v>2023</v>
      </c>
      <c r="G208" s="23" t="s">
        <v>323</v>
      </c>
      <c r="H208" s="23" t="s">
        <v>324</v>
      </c>
      <c r="I208" s="23" t="s">
        <v>531</v>
      </c>
      <c r="J208" s="18">
        <v>31.26</v>
      </c>
      <c r="K208" s="18">
        <v>31.26</v>
      </c>
      <c r="L208" s="23"/>
      <c r="M208" s="23"/>
      <c r="N208" s="23"/>
      <c r="O208" s="18">
        <v>31.26</v>
      </c>
      <c r="P208" s="23"/>
      <c r="Q208" s="23"/>
      <c r="R208" s="23"/>
      <c r="S208" s="23"/>
      <c r="T208" s="23"/>
      <c r="U208" s="23"/>
      <c r="V208" s="23"/>
      <c r="W208" s="23"/>
      <c r="X208" s="13" t="s">
        <v>51</v>
      </c>
      <c r="Y208" s="13" t="s">
        <v>52</v>
      </c>
      <c r="Z208" s="13" t="s">
        <v>53</v>
      </c>
      <c r="AA208" s="13" t="s">
        <v>53</v>
      </c>
      <c r="AB208" s="13" t="s">
        <v>53</v>
      </c>
      <c r="AC208" s="13" t="s">
        <v>53</v>
      </c>
      <c r="AD208" s="23">
        <v>794</v>
      </c>
      <c r="AE208" s="23">
        <v>3227</v>
      </c>
      <c r="AF208" s="23">
        <v>9</v>
      </c>
      <c r="AG208" s="23">
        <v>26</v>
      </c>
      <c r="AH208" s="23" t="s">
        <v>532</v>
      </c>
      <c r="AI208" s="19" t="s">
        <v>678</v>
      </c>
      <c r="AJ208" s="13"/>
    </row>
    <row r="209" s="3" customFormat="true" ht="69" customHeight="true" spans="1:36">
      <c r="A209" s="42">
        <v>63</v>
      </c>
      <c r="B209" s="19" t="s">
        <v>681</v>
      </c>
      <c r="C209" s="19" t="s">
        <v>682</v>
      </c>
      <c r="D209" s="23" t="s">
        <v>46</v>
      </c>
      <c r="E209" s="23" t="s">
        <v>217</v>
      </c>
      <c r="F209" s="23">
        <v>2023</v>
      </c>
      <c r="G209" s="23" t="s">
        <v>323</v>
      </c>
      <c r="H209" s="23" t="s">
        <v>324</v>
      </c>
      <c r="I209" s="23" t="s">
        <v>531</v>
      </c>
      <c r="J209" s="18">
        <v>2.84</v>
      </c>
      <c r="K209" s="18">
        <v>2.84</v>
      </c>
      <c r="L209" s="23"/>
      <c r="M209" s="23"/>
      <c r="N209" s="23"/>
      <c r="O209" s="18">
        <v>2.84</v>
      </c>
      <c r="P209" s="23"/>
      <c r="Q209" s="23"/>
      <c r="R209" s="23"/>
      <c r="S209" s="23"/>
      <c r="T209" s="23"/>
      <c r="U209" s="23"/>
      <c r="V209" s="23"/>
      <c r="W209" s="23"/>
      <c r="X209" s="13" t="s">
        <v>51</v>
      </c>
      <c r="Y209" s="13" t="s">
        <v>52</v>
      </c>
      <c r="Z209" s="13" t="s">
        <v>52</v>
      </c>
      <c r="AA209" s="13" t="s">
        <v>53</v>
      </c>
      <c r="AB209" s="13" t="s">
        <v>53</v>
      </c>
      <c r="AC209" s="13" t="s">
        <v>53</v>
      </c>
      <c r="AD209" s="23">
        <v>235</v>
      </c>
      <c r="AE209" s="23">
        <v>872</v>
      </c>
      <c r="AF209" s="23">
        <v>51</v>
      </c>
      <c r="AG209" s="23">
        <v>168</v>
      </c>
      <c r="AH209" s="23" t="s">
        <v>532</v>
      </c>
      <c r="AI209" s="19" t="s">
        <v>683</v>
      </c>
      <c r="AJ209" s="13"/>
    </row>
    <row r="210" s="3" customFormat="true" ht="69" customHeight="true" spans="1:36">
      <c r="A210" s="42">
        <v>64</v>
      </c>
      <c r="B210" s="19" t="s">
        <v>684</v>
      </c>
      <c r="C210" s="19" t="s">
        <v>685</v>
      </c>
      <c r="D210" s="23" t="s">
        <v>46</v>
      </c>
      <c r="E210" s="23" t="s">
        <v>47</v>
      </c>
      <c r="F210" s="23">
        <v>2023</v>
      </c>
      <c r="G210" s="23" t="s">
        <v>323</v>
      </c>
      <c r="H210" s="23" t="s">
        <v>324</v>
      </c>
      <c r="I210" s="23" t="s">
        <v>531</v>
      </c>
      <c r="J210" s="18">
        <v>48.44</v>
      </c>
      <c r="K210" s="18">
        <v>48.44</v>
      </c>
      <c r="L210" s="23"/>
      <c r="M210" s="23"/>
      <c r="N210" s="23"/>
      <c r="O210" s="18">
        <v>48.44</v>
      </c>
      <c r="P210" s="23"/>
      <c r="Q210" s="23"/>
      <c r="R210" s="23"/>
      <c r="S210" s="23"/>
      <c r="T210" s="23"/>
      <c r="U210" s="23"/>
      <c r="V210" s="23"/>
      <c r="W210" s="23"/>
      <c r="X210" s="13" t="s">
        <v>51</v>
      </c>
      <c r="Y210" s="13" t="s">
        <v>52</v>
      </c>
      <c r="Z210" s="13" t="s">
        <v>52</v>
      </c>
      <c r="AA210" s="13" t="s">
        <v>53</v>
      </c>
      <c r="AB210" s="13" t="s">
        <v>53</v>
      </c>
      <c r="AC210" s="13" t="s">
        <v>53</v>
      </c>
      <c r="AD210" s="23">
        <v>336</v>
      </c>
      <c r="AE210" s="23">
        <v>1205</v>
      </c>
      <c r="AF210" s="23">
        <v>51</v>
      </c>
      <c r="AG210" s="23">
        <v>123</v>
      </c>
      <c r="AH210" s="23" t="s">
        <v>532</v>
      </c>
      <c r="AI210" s="19" t="s">
        <v>686</v>
      </c>
      <c r="AJ210" s="13"/>
    </row>
    <row r="211" s="3" customFormat="true" ht="69" customHeight="true" spans="1:36">
      <c r="A211" s="42">
        <v>65</v>
      </c>
      <c r="B211" s="19" t="s">
        <v>687</v>
      </c>
      <c r="C211" s="19" t="s">
        <v>688</v>
      </c>
      <c r="D211" s="23" t="s">
        <v>46</v>
      </c>
      <c r="E211" s="23" t="s">
        <v>689</v>
      </c>
      <c r="F211" s="23">
        <v>2023</v>
      </c>
      <c r="G211" s="23" t="s">
        <v>323</v>
      </c>
      <c r="H211" s="23" t="s">
        <v>324</v>
      </c>
      <c r="I211" s="23" t="s">
        <v>531</v>
      </c>
      <c r="J211" s="18">
        <v>35.18</v>
      </c>
      <c r="K211" s="18">
        <v>35.18</v>
      </c>
      <c r="L211" s="23"/>
      <c r="M211" s="23"/>
      <c r="N211" s="23"/>
      <c r="O211" s="18">
        <v>35.18</v>
      </c>
      <c r="P211" s="23"/>
      <c r="Q211" s="23"/>
      <c r="R211" s="23"/>
      <c r="S211" s="23"/>
      <c r="T211" s="23"/>
      <c r="U211" s="23"/>
      <c r="V211" s="23"/>
      <c r="W211" s="23"/>
      <c r="X211" s="13" t="s">
        <v>51</v>
      </c>
      <c r="Y211" s="13" t="s">
        <v>52</v>
      </c>
      <c r="Z211" s="13" t="s">
        <v>52</v>
      </c>
      <c r="AA211" s="13" t="s">
        <v>53</v>
      </c>
      <c r="AB211" s="13" t="s">
        <v>53</v>
      </c>
      <c r="AC211" s="13" t="s">
        <v>53</v>
      </c>
      <c r="AD211" s="23">
        <v>586</v>
      </c>
      <c r="AE211" s="23">
        <v>2396</v>
      </c>
      <c r="AF211" s="23">
        <v>108</v>
      </c>
      <c r="AG211" s="23">
        <v>351</v>
      </c>
      <c r="AH211" s="23" t="s">
        <v>532</v>
      </c>
      <c r="AI211" s="19" t="s">
        <v>690</v>
      </c>
      <c r="AJ211" s="13"/>
    </row>
    <row r="212" s="3" customFormat="true" ht="69" customHeight="true" spans="1:36">
      <c r="A212" s="42">
        <v>66</v>
      </c>
      <c r="B212" s="19" t="s">
        <v>691</v>
      </c>
      <c r="C212" s="19" t="s">
        <v>692</v>
      </c>
      <c r="D212" s="23" t="s">
        <v>46</v>
      </c>
      <c r="E212" s="23" t="s">
        <v>225</v>
      </c>
      <c r="F212" s="23">
        <v>2023</v>
      </c>
      <c r="G212" s="23" t="s">
        <v>323</v>
      </c>
      <c r="H212" s="23" t="s">
        <v>324</v>
      </c>
      <c r="I212" s="23" t="s">
        <v>531</v>
      </c>
      <c r="J212" s="18">
        <v>34.78</v>
      </c>
      <c r="K212" s="18">
        <v>34.78</v>
      </c>
      <c r="L212" s="23"/>
      <c r="M212" s="23"/>
      <c r="N212" s="23"/>
      <c r="O212" s="18">
        <v>34.78</v>
      </c>
      <c r="P212" s="23"/>
      <c r="Q212" s="23"/>
      <c r="R212" s="23"/>
      <c r="S212" s="23"/>
      <c r="T212" s="23"/>
      <c r="U212" s="23"/>
      <c r="V212" s="23"/>
      <c r="W212" s="23"/>
      <c r="X212" s="13" t="s">
        <v>51</v>
      </c>
      <c r="Y212" s="13" t="s">
        <v>52</v>
      </c>
      <c r="Z212" s="13" t="s">
        <v>52</v>
      </c>
      <c r="AA212" s="13" t="s">
        <v>53</v>
      </c>
      <c r="AB212" s="13" t="s">
        <v>53</v>
      </c>
      <c r="AC212" s="13" t="s">
        <v>53</v>
      </c>
      <c r="AD212" s="23">
        <v>162</v>
      </c>
      <c r="AE212" s="23">
        <v>520</v>
      </c>
      <c r="AF212" s="23">
        <v>27</v>
      </c>
      <c r="AG212" s="23">
        <v>150</v>
      </c>
      <c r="AH212" s="23" t="s">
        <v>532</v>
      </c>
      <c r="AI212" s="19" t="s">
        <v>693</v>
      </c>
      <c r="AJ212" s="13"/>
    </row>
    <row r="213" s="3" customFormat="true" ht="57" customHeight="true" spans="1:36">
      <c r="A213" s="42">
        <v>67</v>
      </c>
      <c r="B213" s="19" t="s">
        <v>694</v>
      </c>
      <c r="C213" s="19" t="s">
        <v>695</v>
      </c>
      <c r="D213" s="13" t="s">
        <v>251</v>
      </c>
      <c r="E213" s="13" t="s">
        <v>252</v>
      </c>
      <c r="F213" s="13">
        <v>2023</v>
      </c>
      <c r="G213" s="13" t="s">
        <v>323</v>
      </c>
      <c r="H213" s="13" t="s">
        <v>324</v>
      </c>
      <c r="I213" s="13" t="s">
        <v>325</v>
      </c>
      <c r="J213" s="13">
        <v>5.75</v>
      </c>
      <c r="K213" s="13">
        <v>5.75</v>
      </c>
      <c r="L213" s="13"/>
      <c r="M213" s="13"/>
      <c r="N213" s="13"/>
      <c r="O213" s="13">
        <v>5.75</v>
      </c>
      <c r="P213" s="23"/>
      <c r="Q213" s="23"/>
      <c r="R213" s="23"/>
      <c r="S213" s="23"/>
      <c r="T213" s="23"/>
      <c r="U213" s="23"/>
      <c r="V213" s="23"/>
      <c r="W213" s="23"/>
      <c r="X213" s="13" t="s">
        <v>51</v>
      </c>
      <c r="Y213" s="13" t="s">
        <v>52</v>
      </c>
      <c r="Z213" s="13" t="s">
        <v>53</v>
      </c>
      <c r="AA213" s="13" t="s">
        <v>53</v>
      </c>
      <c r="AB213" s="13" t="s">
        <v>53</v>
      </c>
      <c r="AC213" s="13" t="s">
        <v>53</v>
      </c>
      <c r="AD213" s="21">
        <v>545</v>
      </c>
      <c r="AE213" s="21">
        <v>2203</v>
      </c>
      <c r="AF213" s="23">
        <v>85</v>
      </c>
      <c r="AG213" s="23">
        <v>276</v>
      </c>
      <c r="AH213" s="23" t="s">
        <v>532</v>
      </c>
      <c r="AI213" s="19" t="s">
        <v>622</v>
      </c>
      <c r="AJ213" s="13"/>
    </row>
    <row r="214" s="3" customFormat="true" ht="57" customHeight="true" spans="1:36">
      <c r="A214" s="42">
        <v>68</v>
      </c>
      <c r="B214" s="19" t="s">
        <v>696</v>
      </c>
      <c r="C214" s="19" t="s">
        <v>697</v>
      </c>
      <c r="D214" s="13" t="s">
        <v>63</v>
      </c>
      <c r="E214" s="13" t="s">
        <v>698</v>
      </c>
      <c r="F214" s="13">
        <v>2023</v>
      </c>
      <c r="G214" s="13" t="s">
        <v>323</v>
      </c>
      <c r="H214" s="13" t="s">
        <v>324</v>
      </c>
      <c r="I214" s="13" t="s">
        <v>325</v>
      </c>
      <c r="J214" s="13">
        <v>30.8</v>
      </c>
      <c r="K214" s="13">
        <v>30.8</v>
      </c>
      <c r="L214" s="13"/>
      <c r="M214" s="13"/>
      <c r="N214" s="13"/>
      <c r="O214" s="13">
        <v>30.8</v>
      </c>
      <c r="P214" s="23"/>
      <c r="Q214" s="23"/>
      <c r="R214" s="23"/>
      <c r="S214" s="23"/>
      <c r="T214" s="23"/>
      <c r="U214" s="23"/>
      <c r="V214" s="23"/>
      <c r="W214" s="23"/>
      <c r="X214" s="13" t="s">
        <v>51</v>
      </c>
      <c r="Y214" s="13" t="s">
        <v>52</v>
      </c>
      <c r="Z214" s="13" t="s">
        <v>53</v>
      </c>
      <c r="AA214" s="13" t="s">
        <v>53</v>
      </c>
      <c r="AB214" s="13" t="s">
        <v>53</v>
      </c>
      <c r="AC214" s="13" t="s">
        <v>53</v>
      </c>
      <c r="AD214" s="21">
        <v>547</v>
      </c>
      <c r="AE214" s="21">
        <v>2002</v>
      </c>
      <c r="AF214" s="21">
        <v>77</v>
      </c>
      <c r="AG214" s="21">
        <v>235</v>
      </c>
      <c r="AH214" s="23" t="s">
        <v>532</v>
      </c>
      <c r="AI214" s="19" t="s">
        <v>699</v>
      </c>
      <c r="AJ214" s="13"/>
    </row>
    <row r="215" s="3" customFormat="true" ht="57" customHeight="true" spans="1:36">
      <c r="A215" s="42">
        <v>69</v>
      </c>
      <c r="B215" s="19" t="s">
        <v>700</v>
      </c>
      <c r="C215" s="19" t="s">
        <v>701</v>
      </c>
      <c r="D215" s="13" t="s">
        <v>127</v>
      </c>
      <c r="E215" s="13" t="s">
        <v>702</v>
      </c>
      <c r="F215" s="13">
        <v>2023</v>
      </c>
      <c r="G215" s="13" t="s">
        <v>323</v>
      </c>
      <c r="H215" s="13" t="s">
        <v>324</v>
      </c>
      <c r="I215" s="13" t="s">
        <v>325</v>
      </c>
      <c r="J215" s="13">
        <v>33.32</v>
      </c>
      <c r="K215" s="13">
        <v>33.32</v>
      </c>
      <c r="L215" s="13"/>
      <c r="M215" s="13"/>
      <c r="N215" s="13"/>
      <c r="O215" s="13">
        <v>33.32</v>
      </c>
      <c r="P215" s="23"/>
      <c r="Q215" s="23"/>
      <c r="R215" s="23"/>
      <c r="S215" s="23"/>
      <c r="T215" s="23"/>
      <c r="U215" s="23"/>
      <c r="V215" s="23"/>
      <c r="W215" s="23"/>
      <c r="X215" s="13" t="s">
        <v>51</v>
      </c>
      <c r="Y215" s="13" t="s">
        <v>52</v>
      </c>
      <c r="Z215" s="13" t="s">
        <v>53</v>
      </c>
      <c r="AA215" s="13" t="s">
        <v>53</v>
      </c>
      <c r="AB215" s="13" t="s">
        <v>53</v>
      </c>
      <c r="AC215" s="13" t="s">
        <v>53</v>
      </c>
      <c r="AD215" s="38">
        <v>633</v>
      </c>
      <c r="AE215" s="38">
        <v>2520</v>
      </c>
      <c r="AF215" s="21">
        <v>75</v>
      </c>
      <c r="AG215" s="21">
        <v>210</v>
      </c>
      <c r="AH215" s="23" t="s">
        <v>532</v>
      </c>
      <c r="AI215" s="19" t="s">
        <v>703</v>
      </c>
      <c r="AJ215" s="13"/>
    </row>
    <row r="216" s="3" customFormat="true" ht="57" customHeight="true" spans="1:36">
      <c r="A216" s="42">
        <v>70</v>
      </c>
      <c r="B216" s="19" t="s">
        <v>704</v>
      </c>
      <c r="C216" s="19" t="s">
        <v>705</v>
      </c>
      <c r="D216" s="13" t="s">
        <v>58</v>
      </c>
      <c r="E216" s="13" t="s">
        <v>193</v>
      </c>
      <c r="F216" s="13">
        <v>2023</v>
      </c>
      <c r="G216" s="13" t="s">
        <v>323</v>
      </c>
      <c r="H216" s="13" t="s">
        <v>324</v>
      </c>
      <c r="I216" s="13" t="s">
        <v>325</v>
      </c>
      <c r="J216" s="13">
        <v>8.29</v>
      </c>
      <c r="K216" s="13">
        <v>8.29</v>
      </c>
      <c r="L216" s="13"/>
      <c r="M216" s="13"/>
      <c r="N216" s="13"/>
      <c r="O216" s="13">
        <v>8.29</v>
      </c>
      <c r="P216" s="23"/>
      <c r="Q216" s="23"/>
      <c r="R216" s="23"/>
      <c r="S216" s="23"/>
      <c r="T216" s="23"/>
      <c r="U216" s="23"/>
      <c r="V216" s="23"/>
      <c r="W216" s="23"/>
      <c r="X216" s="13" t="s">
        <v>51</v>
      </c>
      <c r="Y216" s="13" t="s">
        <v>52</v>
      </c>
      <c r="Z216" s="13" t="s">
        <v>53</v>
      </c>
      <c r="AA216" s="13" t="s">
        <v>53</v>
      </c>
      <c r="AB216" s="13" t="s">
        <v>53</v>
      </c>
      <c r="AC216" s="13" t="s">
        <v>53</v>
      </c>
      <c r="AD216" s="21">
        <v>728</v>
      </c>
      <c r="AE216" s="21">
        <v>2694</v>
      </c>
      <c r="AF216" s="21">
        <v>82</v>
      </c>
      <c r="AG216" s="21">
        <v>275</v>
      </c>
      <c r="AH216" s="23" t="s">
        <v>532</v>
      </c>
      <c r="AI216" s="19" t="s">
        <v>603</v>
      </c>
      <c r="AJ216" s="13"/>
    </row>
    <row r="217" s="3" customFormat="true" ht="57" customHeight="true" spans="1:36">
      <c r="A217" s="42">
        <v>71</v>
      </c>
      <c r="B217" s="19" t="s">
        <v>706</v>
      </c>
      <c r="C217" s="19" t="s">
        <v>707</v>
      </c>
      <c r="D217" s="13" t="s">
        <v>58</v>
      </c>
      <c r="E217" s="13" t="s">
        <v>182</v>
      </c>
      <c r="F217" s="13">
        <v>2023</v>
      </c>
      <c r="G217" s="13" t="s">
        <v>323</v>
      </c>
      <c r="H217" s="13" t="s">
        <v>324</v>
      </c>
      <c r="I217" s="13" t="s">
        <v>325</v>
      </c>
      <c r="J217" s="18">
        <v>34.3</v>
      </c>
      <c r="K217" s="18">
        <v>34.3</v>
      </c>
      <c r="L217" s="13"/>
      <c r="M217" s="18"/>
      <c r="N217" s="13"/>
      <c r="O217" s="18">
        <v>34.3</v>
      </c>
      <c r="P217" s="23"/>
      <c r="Q217" s="23"/>
      <c r="R217" s="23"/>
      <c r="S217" s="23"/>
      <c r="T217" s="23"/>
      <c r="U217" s="23"/>
      <c r="V217" s="23"/>
      <c r="W217" s="23"/>
      <c r="X217" s="13" t="s">
        <v>51</v>
      </c>
      <c r="Y217" s="13" t="s">
        <v>52</v>
      </c>
      <c r="Z217" s="13" t="s">
        <v>52</v>
      </c>
      <c r="AA217" s="13" t="s">
        <v>53</v>
      </c>
      <c r="AB217" s="13" t="s">
        <v>53</v>
      </c>
      <c r="AC217" s="13" t="s">
        <v>53</v>
      </c>
      <c r="AD217" s="21">
        <v>1115</v>
      </c>
      <c r="AE217" s="21">
        <v>4235</v>
      </c>
      <c r="AF217" s="21">
        <v>158</v>
      </c>
      <c r="AG217" s="21">
        <v>486</v>
      </c>
      <c r="AH217" s="23" t="s">
        <v>532</v>
      </c>
      <c r="AI217" s="19" t="s">
        <v>613</v>
      </c>
      <c r="AJ217" s="13"/>
    </row>
    <row r="218" s="3" customFormat="true" ht="57" customHeight="true" spans="1:36">
      <c r="A218" s="42">
        <v>72</v>
      </c>
      <c r="B218" s="19" t="s">
        <v>708</v>
      </c>
      <c r="C218" s="19" t="s">
        <v>709</v>
      </c>
      <c r="D218" s="13" t="s">
        <v>58</v>
      </c>
      <c r="E218" s="13" t="s">
        <v>182</v>
      </c>
      <c r="F218" s="13">
        <v>2023</v>
      </c>
      <c r="G218" s="13" t="s">
        <v>323</v>
      </c>
      <c r="H218" s="13" t="s">
        <v>324</v>
      </c>
      <c r="I218" s="13" t="s">
        <v>325</v>
      </c>
      <c r="J218" s="13">
        <v>13.15</v>
      </c>
      <c r="K218" s="13">
        <v>13.15</v>
      </c>
      <c r="L218" s="13"/>
      <c r="M218" s="13"/>
      <c r="N218" s="13"/>
      <c r="O218" s="13">
        <v>13.15</v>
      </c>
      <c r="P218" s="23"/>
      <c r="Q218" s="23"/>
      <c r="R218" s="23"/>
      <c r="S218" s="23"/>
      <c r="T218" s="23"/>
      <c r="U218" s="23"/>
      <c r="V218" s="23"/>
      <c r="W218" s="23"/>
      <c r="X218" s="13" t="s">
        <v>51</v>
      </c>
      <c r="Y218" s="13" t="s">
        <v>52</v>
      </c>
      <c r="Z218" s="13" t="s">
        <v>52</v>
      </c>
      <c r="AA218" s="13" t="s">
        <v>53</v>
      </c>
      <c r="AB218" s="13" t="s">
        <v>53</v>
      </c>
      <c r="AC218" s="13" t="s">
        <v>53</v>
      </c>
      <c r="AD218" s="21">
        <v>1115</v>
      </c>
      <c r="AE218" s="21">
        <v>4235</v>
      </c>
      <c r="AF218" s="21">
        <v>158</v>
      </c>
      <c r="AG218" s="21">
        <v>486</v>
      </c>
      <c r="AH218" s="23" t="s">
        <v>532</v>
      </c>
      <c r="AI218" s="19" t="s">
        <v>613</v>
      </c>
      <c r="AJ218" s="13"/>
    </row>
    <row r="219" s="3" customFormat="true" ht="57" customHeight="true" spans="1:36">
      <c r="A219" s="42">
        <v>73</v>
      </c>
      <c r="B219" s="19" t="s">
        <v>710</v>
      </c>
      <c r="C219" s="19" t="s">
        <v>711</v>
      </c>
      <c r="D219" s="13" t="s">
        <v>72</v>
      </c>
      <c r="E219" s="13" t="s">
        <v>652</v>
      </c>
      <c r="F219" s="13">
        <v>2023</v>
      </c>
      <c r="G219" s="13" t="s">
        <v>323</v>
      </c>
      <c r="H219" s="13" t="s">
        <v>324</v>
      </c>
      <c r="I219" s="13" t="s">
        <v>325</v>
      </c>
      <c r="J219" s="13">
        <v>8.33</v>
      </c>
      <c r="K219" s="13">
        <v>8.33</v>
      </c>
      <c r="L219" s="13"/>
      <c r="M219" s="13"/>
      <c r="N219" s="13"/>
      <c r="O219" s="13">
        <v>8.33</v>
      </c>
      <c r="P219" s="23"/>
      <c r="Q219" s="23"/>
      <c r="R219" s="23"/>
      <c r="S219" s="23"/>
      <c r="T219" s="23"/>
      <c r="U219" s="23"/>
      <c r="V219" s="23"/>
      <c r="W219" s="23"/>
      <c r="X219" s="13" t="s">
        <v>51</v>
      </c>
      <c r="Y219" s="13" t="s">
        <v>52</v>
      </c>
      <c r="Z219" s="13" t="s">
        <v>52</v>
      </c>
      <c r="AA219" s="13" t="s">
        <v>53</v>
      </c>
      <c r="AB219" s="13" t="s">
        <v>53</v>
      </c>
      <c r="AC219" s="13" t="s">
        <v>53</v>
      </c>
      <c r="AD219" s="21">
        <v>1010</v>
      </c>
      <c r="AE219" s="21">
        <v>4167</v>
      </c>
      <c r="AF219" s="21">
        <v>152</v>
      </c>
      <c r="AG219" s="21">
        <v>500</v>
      </c>
      <c r="AH219" s="23" t="s">
        <v>532</v>
      </c>
      <c r="AI219" s="19" t="s">
        <v>712</v>
      </c>
      <c r="AJ219" s="13"/>
    </row>
    <row r="220" s="3" customFormat="true" ht="57" customHeight="true" spans="1:36">
      <c r="A220" s="42">
        <v>74</v>
      </c>
      <c r="B220" s="19" t="s">
        <v>713</v>
      </c>
      <c r="C220" s="19" t="s">
        <v>714</v>
      </c>
      <c r="D220" s="13" t="s">
        <v>127</v>
      </c>
      <c r="E220" s="13" t="s">
        <v>136</v>
      </c>
      <c r="F220" s="13">
        <v>2023</v>
      </c>
      <c r="G220" s="13" t="s">
        <v>323</v>
      </c>
      <c r="H220" s="13" t="s">
        <v>324</v>
      </c>
      <c r="I220" s="13" t="s">
        <v>325</v>
      </c>
      <c r="J220" s="13">
        <v>44.8</v>
      </c>
      <c r="K220" s="13">
        <v>44.8</v>
      </c>
      <c r="L220" s="13"/>
      <c r="M220" s="13"/>
      <c r="N220" s="13"/>
      <c r="O220" s="13">
        <v>44.8</v>
      </c>
      <c r="P220" s="23"/>
      <c r="Q220" s="23"/>
      <c r="R220" s="23"/>
      <c r="S220" s="23"/>
      <c r="T220" s="23"/>
      <c r="U220" s="23"/>
      <c r="V220" s="23"/>
      <c r="W220" s="23"/>
      <c r="X220" s="13" t="s">
        <v>51</v>
      </c>
      <c r="Y220" s="13" t="s">
        <v>52</v>
      </c>
      <c r="Z220" s="13" t="s">
        <v>53</v>
      </c>
      <c r="AA220" s="13" t="s">
        <v>53</v>
      </c>
      <c r="AB220" s="13" t="s">
        <v>53</v>
      </c>
      <c r="AC220" s="13" t="s">
        <v>53</v>
      </c>
      <c r="AD220" s="21">
        <v>802</v>
      </c>
      <c r="AE220" s="38">
        <v>3088</v>
      </c>
      <c r="AF220" s="21">
        <v>153</v>
      </c>
      <c r="AG220" s="21">
        <v>450</v>
      </c>
      <c r="AH220" s="23" t="s">
        <v>532</v>
      </c>
      <c r="AI220" s="19" t="s">
        <v>638</v>
      </c>
      <c r="AJ220" s="13"/>
    </row>
    <row r="221" s="3" customFormat="true" ht="57" customHeight="true" spans="1:36">
      <c r="A221" s="42">
        <v>75</v>
      </c>
      <c r="B221" s="19" t="s">
        <v>715</v>
      </c>
      <c r="C221" s="19" t="s">
        <v>716</v>
      </c>
      <c r="D221" s="13" t="s">
        <v>87</v>
      </c>
      <c r="E221" s="13" t="s">
        <v>565</v>
      </c>
      <c r="F221" s="13">
        <v>2023</v>
      </c>
      <c r="G221" s="13" t="s">
        <v>323</v>
      </c>
      <c r="H221" s="13" t="s">
        <v>324</v>
      </c>
      <c r="I221" s="13" t="s">
        <v>325</v>
      </c>
      <c r="J221" s="13">
        <v>14.56</v>
      </c>
      <c r="K221" s="13">
        <v>14.56</v>
      </c>
      <c r="L221" s="13"/>
      <c r="M221" s="13"/>
      <c r="N221" s="13"/>
      <c r="O221" s="13">
        <v>14.56</v>
      </c>
      <c r="P221" s="23"/>
      <c r="Q221" s="23"/>
      <c r="R221" s="23"/>
      <c r="S221" s="23"/>
      <c r="T221" s="23"/>
      <c r="U221" s="23"/>
      <c r="V221" s="23"/>
      <c r="W221" s="23"/>
      <c r="X221" s="13" t="s">
        <v>51</v>
      </c>
      <c r="Y221" s="13" t="s">
        <v>52</v>
      </c>
      <c r="Z221" s="13" t="s">
        <v>53</v>
      </c>
      <c r="AA221" s="13" t="s">
        <v>53</v>
      </c>
      <c r="AB221" s="13" t="s">
        <v>53</v>
      </c>
      <c r="AC221" s="13" t="s">
        <v>53</v>
      </c>
      <c r="AD221" s="21">
        <v>821</v>
      </c>
      <c r="AE221" s="21">
        <v>3220</v>
      </c>
      <c r="AF221" s="21">
        <v>104</v>
      </c>
      <c r="AG221" s="21">
        <v>388</v>
      </c>
      <c r="AH221" s="23" t="s">
        <v>532</v>
      </c>
      <c r="AI221" s="19" t="s">
        <v>546</v>
      </c>
      <c r="AJ221" s="13"/>
    </row>
    <row r="222" s="3" customFormat="true" ht="57" customHeight="true" spans="1:36">
      <c r="A222" s="42">
        <v>76</v>
      </c>
      <c r="B222" s="19" t="s">
        <v>717</v>
      </c>
      <c r="C222" s="19" t="s">
        <v>718</v>
      </c>
      <c r="D222" s="13" t="s">
        <v>58</v>
      </c>
      <c r="E222" s="13" t="s">
        <v>175</v>
      </c>
      <c r="F222" s="13">
        <v>2023</v>
      </c>
      <c r="G222" s="13" t="s">
        <v>323</v>
      </c>
      <c r="H222" s="13" t="s">
        <v>324</v>
      </c>
      <c r="I222" s="13" t="s">
        <v>325</v>
      </c>
      <c r="J222" s="13">
        <v>5.43</v>
      </c>
      <c r="K222" s="13">
        <v>5.43</v>
      </c>
      <c r="L222" s="13"/>
      <c r="M222" s="13"/>
      <c r="N222" s="13"/>
      <c r="O222" s="13">
        <v>5.43</v>
      </c>
      <c r="P222" s="23"/>
      <c r="Q222" s="23"/>
      <c r="R222" s="23"/>
      <c r="S222" s="23"/>
      <c r="T222" s="23"/>
      <c r="U222" s="23"/>
      <c r="V222" s="23"/>
      <c r="W222" s="23"/>
      <c r="X222" s="13" t="s">
        <v>51</v>
      </c>
      <c r="Y222" s="13" t="s">
        <v>52</v>
      </c>
      <c r="Z222" s="13" t="s">
        <v>53</v>
      </c>
      <c r="AA222" s="13" t="s">
        <v>53</v>
      </c>
      <c r="AB222" s="13" t="s">
        <v>53</v>
      </c>
      <c r="AC222" s="13" t="s">
        <v>53</v>
      </c>
      <c r="AD222" s="21">
        <v>1323</v>
      </c>
      <c r="AE222" s="21">
        <v>5273</v>
      </c>
      <c r="AF222" s="21">
        <v>158</v>
      </c>
      <c r="AG222" s="21">
        <v>525</v>
      </c>
      <c r="AH222" s="23" t="s">
        <v>532</v>
      </c>
      <c r="AI222" s="19" t="s">
        <v>608</v>
      </c>
      <c r="AJ222" s="13"/>
    </row>
    <row r="223" s="3" customFormat="true" ht="57" customHeight="true" spans="1:36">
      <c r="A223" s="42">
        <v>77</v>
      </c>
      <c r="B223" s="19" t="s">
        <v>719</v>
      </c>
      <c r="C223" s="19" t="s">
        <v>720</v>
      </c>
      <c r="D223" s="13" t="s">
        <v>58</v>
      </c>
      <c r="E223" s="13" t="s">
        <v>189</v>
      </c>
      <c r="F223" s="13">
        <v>2023</v>
      </c>
      <c r="G223" s="13" t="s">
        <v>323</v>
      </c>
      <c r="H223" s="13" t="s">
        <v>324</v>
      </c>
      <c r="I223" s="13" t="s">
        <v>325</v>
      </c>
      <c r="J223" s="13">
        <v>14.95</v>
      </c>
      <c r="K223" s="13">
        <v>14.95</v>
      </c>
      <c r="L223" s="13"/>
      <c r="M223" s="13"/>
      <c r="N223" s="13"/>
      <c r="O223" s="13">
        <v>14.95</v>
      </c>
      <c r="P223" s="23"/>
      <c r="Q223" s="23"/>
      <c r="R223" s="23"/>
      <c r="S223" s="23"/>
      <c r="T223" s="23"/>
      <c r="U223" s="23"/>
      <c r="V223" s="23"/>
      <c r="W223" s="23"/>
      <c r="X223" s="13" t="s">
        <v>51</v>
      </c>
      <c r="Y223" s="13" t="s">
        <v>52</v>
      </c>
      <c r="Z223" s="13" t="s">
        <v>53</v>
      </c>
      <c r="AA223" s="13" t="s">
        <v>53</v>
      </c>
      <c r="AB223" s="13" t="s">
        <v>53</v>
      </c>
      <c r="AC223" s="13" t="s">
        <v>53</v>
      </c>
      <c r="AD223" s="21">
        <v>778</v>
      </c>
      <c r="AE223" s="21">
        <v>3051</v>
      </c>
      <c r="AF223" s="21">
        <v>98</v>
      </c>
      <c r="AG223" s="21">
        <v>288</v>
      </c>
      <c r="AH223" s="23" t="s">
        <v>532</v>
      </c>
      <c r="AI223" s="19" t="s">
        <v>721</v>
      </c>
      <c r="AJ223" s="13"/>
    </row>
    <row r="224" s="3" customFormat="true" ht="57" customHeight="true" spans="1:36">
      <c r="A224" s="42">
        <v>78</v>
      </c>
      <c r="B224" s="19" t="s">
        <v>722</v>
      </c>
      <c r="C224" s="19" t="s">
        <v>723</v>
      </c>
      <c r="D224" s="13" t="s">
        <v>58</v>
      </c>
      <c r="E224" s="13" t="s">
        <v>189</v>
      </c>
      <c r="F224" s="13">
        <v>2023</v>
      </c>
      <c r="G224" s="13" t="s">
        <v>323</v>
      </c>
      <c r="H224" s="13" t="s">
        <v>324</v>
      </c>
      <c r="I224" s="13" t="s">
        <v>325</v>
      </c>
      <c r="J224" s="13">
        <v>27.27</v>
      </c>
      <c r="K224" s="13">
        <v>27.27</v>
      </c>
      <c r="L224" s="13"/>
      <c r="M224" s="13"/>
      <c r="N224" s="13"/>
      <c r="O224" s="13">
        <v>27.27</v>
      </c>
      <c r="P224" s="23"/>
      <c r="Q224" s="23"/>
      <c r="R224" s="23"/>
      <c r="S224" s="23"/>
      <c r="T224" s="23"/>
      <c r="U224" s="23"/>
      <c r="V224" s="23"/>
      <c r="W224" s="23"/>
      <c r="X224" s="13" t="s">
        <v>51</v>
      </c>
      <c r="Y224" s="13" t="s">
        <v>52</v>
      </c>
      <c r="Z224" s="13" t="s">
        <v>53</v>
      </c>
      <c r="AA224" s="13" t="s">
        <v>53</v>
      </c>
      <c r="AB224" s="13" t="s">
        <v>53</v>
      </c>
      <c r="AC224" s="13" t="s">
        <v>53</v>
      </c>
      <c r="AD224" s="21">
        <v>778</v>
      </c>
      <c r="AE224" s="21">
        <v>3051</v>
      </c>
      <c r="AF224" s="21">
        <v>98</v>
      </c>
      <c r="AG224" s="21">
        <v>288</v>
      </c>
      <c r="AH224" s="23" t="s">
        <v>532</v>
      </c>
      <c r="AI224" s="19" t="s">
        <v>721</v>
      </c>
      <c r="AJ224" s="13"/>
    </row>
    <row r="225" s="3" customFormat="true" ht="57" customHeight="true" spans="1:36">
      <c r="A225" s="42">
        <v>79</v>
      </c>
      <c r="B225" s="19" t="s">
        <v>724</v>
      </c>
      <c r="C225" s="19" t="s">
        <v>725</v>
      </c>
      <c r="D225" s="13" t="s">
        <v>127</v>
      </c>
      <c r="E225" s="13" t="s">
        <v>526</v>
      </c>
      <c r="F225" s="13">
        <v>2023</v>
      </c>
      <c r="G225" s="13" t="s">
        <v>323</v>
      </c>
      <c r="H225" s="13" t="s">
        <v>324</v>
      </c>
      <c r="I225" s="13" t="s">
        <v>325</v>
      </c>
      <c r="J225" s="13">
        <v>26.66</v>
      </c>
      <c r="K225" s="13">
        <v>26.66</v>
      </c>
      <c r="L225" s="13"/>
      <c r="M225" s="13"/>
      <c r="N225" s="13"/>
      <c r="O225" s="13">
        <v>26.66</v>
      </c>
      <c r="P225" s="23"/>
      <c r="Q225" s="23"/>
      <c r="R225" s="23"/>
      <c r="S225" s="23"/>
      <c r="T225" s="23"/>
      <c r="U225" s="23"/>
      <c r="V225" s="23"/>
      <c r="W225" s="23"/>
      <c r="X225" s="13" t="s">
        <v>51</v>
      </c>
      <c r="Y225" s="13" t="s">
        <v>52</v>
      </c>
      <c r="Z225" s="13" t="s">
        <v>53</v>
      </c>
      <c r="AA225" s="13" t="s">
        <v>53</v>
      </c>
      <c r="AB225" s="13" t="s">
        <v>53</v>
      </c>
      <c r="AC225" s="13" t="s">
        <v>53</v>
      </c>
      <c r="AD225" s="38">
        <v>545</v>
      </c>
      <c r="AE225" s="38">
        <v>2136</v>
      </c>
      <c r="AF225" s="21">
        <v>51</v>
      </c>
      <c r="AG225" s="21">
        <v>171</v>
      </c>
      <c r="AH225" s="23" t="s">
        <v>532</v>
      </c>
      <c r="AI225" s="19" t="s">
        <v>622</v>
      </c>
      <c r="AJ225" s="13"/>
    </row>
    <row r="226" s="3" customFormat="true" ht="58" customHeight="true" spans="1:36">
      <c r="A226" s="42">
        <v>80</v>
      </c>
      <c r="B226" s="19" t="s">
        <v>726</v>
      </c>
      <c r="C226" s="19" t="s">
        <v>727</v>
      </c>
      <c r="D226" s="13" t="s">
        <v>127</v>
      </c>
      <c r="E226" s="13" t="s">
        <v>136</v>
      </c>
      <c r="F226" s="13">
        <v>2023</v>
      </c>
      <c r="G226" s="13" t="s">
        <v>323</v>
      </c>
      <c r="H226" s="13" t="s">
        <v>324</v>
      </c>
      <c r="I226" s="13" t="s">
        <v>325</v>
      </c>
      <c r="J226" s="13">
        <v>33.81</v>
      </c>
      <c r="K226" s="13">
        <v>33.81</v>
      </c>
      <c r="L226" s="13"/>
      <c r="M226" s="13"/>
      <c r="N226" s="13"/>
      <c r="O226" s="13">
        <v>33.81</v>
      </c>
      <c r="P226" s="23"/>
      <c r="Q226" s="23"/>
      <c r="R226" s="23"/>
      <c r="S226" s="23"/>
      <c r="T226" s="23"/>
      <c r="U226" s="23"/>
      <c r="V226" s="23"/>
      <c r="W226" s="23"/>
      <c r="X226" s="13" t="s">
        <v>51</v>
      </c>
      <c r="Y226" s="13" t="s">
        <v>52</v>
      </c>
      <c r="Z226" s="13" t="s">
        <v>53</v>
      </c>
      <c r="AA226" s="13" t="s">
        <v>53</v>
      </c>
      <c r="AB226" s="13" t="s">
        <v>53</v>
      </c>
      <c r="AC226" s="13" t="s">
        <v>53</v>
      </c>
      <c r="AD226" s="21">
        <v>802</v>
      </c>
      <c r="AE226" s="38">
        <v>3088</v>
      </c>
      <c r="AF226" s="21">
        <v>153</v>
      </c>
      <c r="AG226" s="21">
        <v>450</v>
      </c>
      <c r="AH226" s="23" t="s">
        <v>532</v>
      </c>
      <c r="AI226" s="19" t="s">
        <v>638</v>
      </c>
      <c r="AJ226" s="13"/>
    </row>
    <row r="227" s="3" customFormat="true" ht="58" customHeight="true" spans="1:36">
      <c r="A227" s="42">
        <v>81</v>
      </c>
      <c r="B227" s="19" t="s">
        <v>728</v>
      </c>
      <c r="C227" s="19" t="s">
        <v>729</v>
      </c>
      <c r="D227" s="13" t="s">
        <v>72</v>
      </c>
      <c r="E227" s="13" t="s">
        <v>658</v>
      </c>
      <c r="F227" s="13">
        <v>2023</v>
      </c>
      <c r="G227" s="13" t="s">
        <v>323</v>
      </c>
      <c r="H227" s="13" t="s">
        <v>324</v>
      </c>
      <c r="I227" s="13" t="s">
        <v>325</v>
      </c>
      <c r="J227" s="13">
        <v>31.64</v>
      </c>
      <c r="K227" s="13">
        <v>31.64</v>
      </c>
      <c r="L227" s="13"/>
      <c r="M227" s="13"/>
      <c r="N227" s="13"/>
      <c r="O227" s="13">
        <v>31.64</v>
      </c>
      <c r="P227" s="23"/>
      <c r="Q227" s="23"/>
      <c r="R227" s="23"/>
      <c r="S227" s="23"/>
      <c r="T227" s="23"/>
      <c r="U227" s="23"/>
      <c r="V227" s="23"/>
      <c r="W227" s="23"/>
      <c r="X227" s="13" t="s">
        <v>51</v>
      </c>
      <c r="Y227" s="13" t="s">
        <v>52</v>
      </c>
      <c r="Z227" s="13" t="s">
        <v>53</v>
      </c>
      <c r="AA227" s="13" t="s">
        <v>53</v>
      </c>
      <c r="AB227" s="13" t="s">
        <v>53</v>
      </c>
      <c r="AC227" s="13" t="s">
        <v>53</v>
      </c>
      <c r="AD227" s="21">
        <v>670</v>
      </c>
      <c r="AE227" s="21">
        <v>2624</v>
      </c>
      <c r="AF227" s="21">
        <v>88</v>
      </c>
      <c r="AG227" s="21">
        <v>283</v>
      </c>
      <c r="AH227" s="23" t="s">
        <v>532</v>
      </c>
      <c r="AI227" s="19" t="s">
        <v>659</v>
      </c>
      <c r="AJ227" s="13"/>
    </row>
    <row r="228" s="3" customFormat="true" ht="58" customHeight="true" spans="1:36">
      <c r="A228" s="42">
        <v>82</v>
      </c>
      <c r="B228" s="19" t="s">
        <v>730</v>
      </c>
      <c r="C228" s="19" t="s">
        <v>731</v>
      </c>
      <c r="D228" s="13" t="s">
        <v>92</v>
      </c>
      <c r="E228" s="13" t="s">
        <v>530</v>
      </c>
      <c r="F228" s="13">
        <v>2023</v>
      </c>
      <c r="G228" s="13" t="s">
        <v>323</v>
      </c>
      <c r="H228" s="13" t="s">
        <v>324</v>
      </c>
      <c r="I228" s="13" t="s">
        <v>325</v>
      </c>
      <c r="J228" s="13">
        <v>3.43</v>
      </c>
      <c r="K228" s="13">
        <v>3.43</v>
      </c>
      <c r="L228" s="13"/>
      <c r="M228" s="13"/>
      <c r="N228" s="13"/>
      <c r="O228" s="13">
        <v>3.43</v>
      </c>
      <c r="P228" s="23"/>
      <c r="Q228" s="23"/>
      <c r="R228" s="23"/>
      <c r="S228" s="23"/>
      <c r="T228" s="23"/>
      <c r="U228" s="23"/>
      <c r="V228" s="23"/>
      <c r="W228" s="23"/>
      <c r="X228" s="13" t="s">
        <v>51</v>
      </c>
      <c r="Y228" s="13" t="s">
        <v>52</v>
      </c>
      <c r="Z228" s="13" t="s">
        <v>53</v>
      </c>
      <c r="AA228" s="13" t="s">
        <v>53</v>
      </c>
      <c r="AB228" s="13" t="s">
        <v>53</v>
      </c>
      <c r="AC228" s="13" t="s">
        <v>53</v>
      </c>
      <c r="AD228" s="21">
        <v>570</v>
      </c>
      <c r="AE228" s="21">
        <v>2242</v>
      </c>
      <c r="AF228" s="21">
        <v>99</v>
      </c>
      <c r="AG228" s="21">
        <v>273</v>
      </c>
      <c r="AH228" s="23" t="s">
        <v>532</v>
      </c>
      <c r="AI228" s="19" t="s">
        <v>533</v>
      </c>
      <c r="AJ228" s="13"/>
    </row>
    <row r="229" s="3" customFormat="true" ht="58" customHeight="true" spans="1:36">
      <c r="A229" s="42">
        <v>83</v>
      </c>
      <c r="B229" s="12" t="s">
        <v>538</v>
      </c>
      <c r="C229" s="12" t="s">
        <v>732</v>
      </c>
      <c r="D229" s="13" t="s">
        <v>92</v>
      </c>
      <c r="E229" s="13" t="s">
        <v>197</v>
      </c>
      <c r="F229" s="13">
        <v>2023</v>
      </c>
      <c r="G229" s="23" t="s">
        <v>323</v>
      </c>
      <c r="H229" s="13" t="s">
        <v>324</v>
      </c>
      <c r="I229" s="13" t="s">
        <v>325</v>
      </c>
      <c r="J229" s="13">
        <v>41.58</v>
      </c>
      <c r="K229" s="13">
        <v>41.58</v>
      </c>
      <c r="L229" s="13"/>
      <c r="M229" s="13"/>
      <c r="N229" s="13"/>
      <c r="O229" s="13">
        <v>41.58</v>
      </c>
      <c r="P229" s="13"/>
      <c r="Q229" s="13"/>
      <c r="R229" s="13"/>
      <c r="S229" s="13"/>
      <c r="T229" s="13"/>
      <c r="U229" s="13"/>
      <c r="V229" s="13"/>
      <c r="W229" s="13"/>
      <c r="X229" s="13" t="s">
        <v>51</v>
      </c>
      <c r="Y229" s="13" t="s">
        <v>52</v>
      </c>
      <c r="Z229" s="13" t="s">
        <v>52</v>
      </c>
      <c r="AA229" s="13" t="s">
        <v>53</v>
      </c>
      <c r="AB229" s="13" t="s">
        <v>53</v>
      </c>
      <c r="AC229" s="13" t="s">
        <v>53</v>
      </c>
      <c r="AD229" s="13">
        <v>55</v>
      </c>
      <c r="AE229" s="13">
        <v>226</v>
      </c>
      <c r="AF229" s="13">
        <v>13</v>
      </c>
      <c r="AG229" s="13">
        <v>42</v>
      </c>
      <c r="AH229" s="13" t="s">
        <v>733</v>
      </c>
      <c r="AI229" s="41" t="s">
        <v>734</v>
      </c>
      <c r="AJ229" s="13"/>
    </row>
    <row r="230" s="3" customFormat="true" ht="58" customHeight="true" spans="1:36">
      <c r="A230" s="42">
        <v>84</v>
      </c>
      <c r="B230" s="19" t="s">
        <v>547</v>
      </c>
      <c r="C230" s="19" t="s">
        <v>735</v>
      </c>
      <c r="D230" s="23" t="s">
        <v>87</v>
      </c>
      <c r="E230" s="23" t="s">
        <v>150</v>
      </c>
      <c r="F230" s="23">
        <v>2023</v>
      </c>
      <c r="G230" s="23" t="s">
        <v>323</v>
      </c>
      <c r="H230" s="13" t="s">
        <v>324</v>
      </c>
      <c r="I230" s="13" t="s">
        <v>325</v>
      </c>
      <c r="J230" s="18">
        <v>22.93</v>
      </c>
      <c r="K230" s="18">
        <v>22.93</v>
      </c>
      <c r="L230" s="23"/>
      <c r="M230" s="23"/>
      <c r="N230" s="23"/>
      <c r="O230" s="18">
        <v>22.93</v>
      </c>
      <c r="P230" s="23"/>
      <c r="Q230" s="23"/>
      <c r="R230" s="23"/>
      <c r="S230" s="23"/>
      <c r="T230" s="23"/>
      <c r="U230" s="23"/>
      <c r="V230" s="23"/>
      <c r="W230" s="23"/>
      <c r="X230" s="13" t="s">
        <v>51</v>
      </c>
      <c r="Y230" s="13" t="s">
        <v>52</v>
      </c>
      <c r="Z230" s="13" t="s">
        <v>52</v>
      </c>
      <c r="AA230" s="13" t="s">
        <v>53</v>
      </c>
      <c r="AB230" s="13" t="s">
        <v>53</v>
      </c>
      <c r="AC230" s="13" t="s">
        <v>53</v>
      </c>
      <c r="AD230" s="13">
        <v>1005</v>
      </c>
      <c r="AE230" s="13">
        <v>4001</v>
      </c>
      <c r="AF230" s="13">
        <v>244</v>
      </c>
      <c r="AG230" s="13">
        <v>787</v>
      </c>
      <c r="AH230" s="13" t="s">
        <v>532</v>
      </c>
      <c r="AI230" s="41" t="s">
        <v>549</v>
      </c>
      <c r="AJ230" s="13"/>
    </row>
    <row r="231" s="3" customFormat="true" ht="58" customHeight="true" spans="1:36">
      <c r="A231" s="42">
        <v>85</v>
      </c>
      <c r="B231" s="46" t="s">
        <v>505</v>
      </c>
      <c r="C231" s="12" t="s">
        <v>736</v>
      </c>
      <c r="D231" s="13" t="s">
        <v>87</v>
      </c>
      <c r="E231" s="13" t="s">
        <v>140</v>
      </c>
      <c r="F231" s="13">
        <v>2023</v>
      </c>
      <c r="G231" s="23" t="s">
        <v>323</v>
      </c>
      <c r="H231" s="13" t="s">
        <v>324</v>
      </c>
      <c r="I231" s="13" t="s">
        <v>325</v>
      </c>
      <c r="J231" s="13">
        <v>35</v>
      </c>
      <c r="K231" s="13">
        <v>35</v>
      </c>
      <c r="L231" s="13"/>
      <c r="M231" s="13"/>
      <c r="N231" s="13"/>
      <c r="O231" s="13">
        <v>35</v>
      </c>
      <c r="P231" s="13"/>
      <c r="Q231" s="13"/>
      <c r="R231" s="13"/>
      <c r="S231" s="13"/>
      <c r="T231" s="13"/>
      <c r="U231" s="13"/>
      <c r="V231" s="13"/>
      <c r="W231" s="13"/>
      <c r="X231" s="13" t="s">
        <v>51</v>
      </c>
      <c r="Y231" s="13" t="s">
        <v>52</v>
      </c>
      <c r="Z231" s="13" t="s">
        <v>53</v>
      </c>
      <c r="AA231" s="13" t="s">
        <v>53</v>
      </c>
      <c r="AB231" s="13" t="s">
        <v>53</v>
      </c>
      <c r="AC231" s="13" t="s">
        <v>53</v>
      </c>
      <c r="AD231" s="13">
        <v>718</v>
      </c>
      <c r="AE231" s="13">
        <v>2890</v>
      </c>
      <c r="AF231" s="13">
        <v>81</v>
      </c>
      <c r="AG231" s="13">
        <v>301</v>
      </c>
      <c r="AH231" s="13" t="s">
        <v>488</v>
      </c>
      <c r="AI231" s="41" t="s">
        <v>507</v>
      </c>
      <c r="AJ231" s="13"/>
    </row>
    <row r="232" s="3" customFormat="true" ht="58" customHeight="true" spans="1:36">
      <c r="A232" s="42">
        <v>86</v>
      </c>
      <c r="B232" s="12" t="s">
        <v>737</v>
      </c>
      <c r="C232" s="12" t="s">
        <v>738</v>
      </c>
      <c r="D232" s="13" t="s">
        <v>87</v>
      </c>
      <c r="E232" s="13" t="s">
        <v>88</v>
      </c>
      <c r="F232" s="13">
        <v>2023</v>
      </c>
      <c r="G232" s="23" t="s">
        <v>323</v>
      </c>
      <c r="H232" s="13" t="s">
        <v>324</v>
      </c>
      <c r="I232" s="13" t="s">
        <v>325</v>
      </c>
      <c r="J232" s="13">
        <v>34.64</v>
      </c>
      <c r="K232" s="13">
        <v>34.64</v>
      </c>
      <c r="L232" s="13"/>
      <c r="M232" s="13"/>
      <c r="N232" s="13"/>
      <c r="O232" s="13">
        <v>34.64</v>
      </c>
      <c r="P232" s="13"/>
      <c r="Q232" s="13"/>
      <c r="R232" s="13"/>
      <c r="S232" s="13"/>
      <c r="T232" s="13"/>
      <c r="U232" s="13"/>
      <c r="V232" s="13"/>
      <c r="W232" s="13"/>
      <c r="X232" s="13" t="s">
        <v>51</v>
      </c>
      <c r="Y232" s="13" t="s">
        <v>52</v>
      </c>
      <c r="Z232" s="13" t="s">
        <v>52</v>
      </c>
      <c r="AA232" s="13" t="s">
        <v>53</v>
      </c>
      <c r="AB232" s="13" t="s">
        <v>53</v>
      </c>
      <c r="AC232" s="13" t="s">
        <v>53</v>
      </c>
      <c r="AD232" s="13">
        <v>858</v>
      </c>
      <c r="AE232" s="13">
        <v>3490</v>
      </c>
      <c r="AF232" s="13">
        <v>133</v>
      </c>
      <c r="AG232" s="13">
        <v>475</v>
      </c>
      <c r="AH232" s="13" t="s">
        <v>427</v>
      </c>
      <c r="AI232" s="41" t="s">
        <v>739</v>
      </c>
      <c r="AJ232" s="13"/>
    </row>
    <row r="233" s="3" customFormat="true" ht="58" customHeight="true" spans="1:36">
      <c r="A233" s="42">
        <v>87</v>
      </c>
      <c r="B233" s="12" t="s">
        <v>740</v>
      </c>
      <c r="C233" s="12" t="s">
        <v>741</v>
      </c>
      <c r="D233" s="13" t="s">
        <v>58</v>
      </c>
      <c r="E233" s="13" t="s">
        <v>189</v>
      </c>
      <c r="F233" s="13">
        <v>2023</v>
      </c>
      <c r="G233" s="23" t="s">
        <v>323</v>
      </c>
      <c r="H233" s="13" t="s">
        <v>324</v>
      </c>
      <c r="I233" s="13" t="s">
        <v>325</v>
      </c>
      <c r="J233" s="13">
        <v>25.3</v>
      </c>
      <c r="K233" s="13">
        <v>25.3</v>
      </c>
      <c r="L233" s="13"/>
      <c r="M233" s="13"/>
      <c r="N233" s="13"/>
      <c r="O233" s="13">
        <v>25.3</v>
      </c>
      <c r="P233" s="12"/>
      <c r="Q233" s="12"/>
      <c r="R233" s="12"/>
      <c r="S233" s="12"/>
      <c r="T233" s="12"/>
      <c r="U233" s="12"/>
      <c r="V233" s="12"/>
      <c r="W233" s="12"/>
      <c r="X233" s="13" t="s">
        <v>51</v>
      </c>
      <c r="Y233" s="13" t="s">
        <v>52</v>
      </c>
      <c r="Z233" s="13" t="s">
        <v>53</v>
      </c>
      <c r="AA233" s="13" t="s">
        <v>53</v>
      </c>
      <c r="AB233" s="13" t="s">
        <v>53</v>
      </c>
      <c r="AC233" s="13" t="s">
        <v>53</v>
      </c>
      <c r="AD233" s="13">
        <v>7</v>
      </c>
      <c r="AE233" s="13">
        <v>30</v>
      </c>
      <c r="AF233" s="13">
        <v>778</v>
      </c>
      <c r="AG233" s="13">
        <v>3020</v>
      </c>
      <c r="AH233" s="12" t="s">
        <v>488</v>
      </c>
      <c r="AI233" s="41" t="s">
        <v>721</v>
      </c>
      <c r="AJ233" s="13"/>
    </row>
    <row r="234" s="3" customFormat="true" ht="58" customHeight="true" spans="1:36">
      <c r="A234" s="42">
        <v>88</v>
      </c>
      <c r="B234" s="12" t="s">
        <v>742</v>
      </c>
      <c r="C234" s="41" t="s">
        <v>743</v>
      </c>
      <c r="D234" s="13" t="s">
        <v>46</v>
      </c>
      <c r="E234" s="13" t="s">
        <v>213</v>
      </c>
      <c r="F234" s="13">
        <v>2023</v>
      </c>
      <c r="G234" s="23" t="s">
        <v>323</v>
      </c>
      <c r="H234" s="13" t="s">
        <v>324</v>
      </c>
      <c r="I234" s="13" t="s">
        <v>325</v>
      </c>
      <c r="J234" s="13">
        <v>35.57</v>
      </c>
      <c r="K234" s="13">
        <v>35.57</v>
      </c>
      <c r="L234" s="21"/>
      <c r="M234" s="21"/>
      <c r="N234" s="21"/>
      <c r="O234" s="13">
        <v>35.57</v>
      </c>
      <c r="P234" s="48"/>
      <c r="Q234" s="48"/>
      <c r="R234" s="48"/>
      <c r="S234" s="48"/>
      <c r="T234" s="48"/>
      <c r="U234" s="48"/>
      <c r="V234" s="48"/>
      <c r="W234" s="48"/>
      <c r="X234" s="13" t="s">
        <v>51</v>
      </c>
      <c r="Y234" s="13" t="s">
        <v>52</v>
      </c>
      <c r="Z234" s="13" t="s">
        <v>52</v>
      </c>
      <c r="AA234" s="13" t="s">
        <v>53</v>
      </c>
      <c r="AB234" s="13" t="s">
        <v>53</v>
      </c>
      <c r="AC234" s="13" t="s">
        <v>53</v>
      </c>
      <c r="AD234" s="13">
        <v>128</v>
      </c>
      <c r="AE234" s="13">
        <v>579</v>
      </c>
      <c r="AF234" s="13">
        <v>24</v>
      </c>
      <c r="AG234" s="13">
        <v>89</v>
      </c>
      <c r="AH234" s="12" t="s">
        <v>51</v>
      </c>
      <c r="AI234" s="41" t="s">
        <v>744</v>
      </c>
      <c r="AJ234" s="13"/>
    </row>
    <row r="235" s="3" customFormat="true" ht="58" customHeight="true" spans="1:36">
      <c r="A235" s="42">
        <v>89</v>
      </c>
      <c r="B235" s="12" t="s">
        <v>494</v>
      </c>
      <c r="C235" s="12" t="s">
        <v>745</v>
      </c>
      <c r="D235" s="13" t="s">
        <v>46</v>
      </c>
      <c r="E235" s="13" t="s">
        <v>496</v>
      </c>
      <c r="F235" s="13">
        <v>2023</v>
      </c>
      <c r="G235" s="23" t="s">
        <v>323</v>
      </c>
      <c r="H235" s="13" t="s">
        <v>324</v>
      </c>
      <c r="I235" s="13" t="s">
        <v>325</v>
      </c>
      <c r="J235" s="13">
        <v>20</v>
      </c>
      <c r="K235" s="13">
        <v>20</v>
      </c>
      <c r="L235" s="21"/>
      <c r="M235" s="21"/>
      <c r="N235" s="21"/>
      <c r="O235" s="13">
        <v>20</v>
      </c>
      <c r="P235" s="48"/>
      <c r="Q235" s="48"/>
      <c r="R235" s="48"/>
      <c r="S235" s="48"/>
      <c r="T235" s="48"/>
      <c r="U235" s="48"/>
      <c r="V235" s="48"/>
      <c r="W235" s="48"/>
      <c r="X235" s="13" t="s">
        <v>51</v>
      </c>
      <c r="Y235" s="13" t="s">
        <v>52</v>
      </c>
      <c r="Z235" s="13" t="s">
        <v>52</v>
      </c>
      <c r="AA235" s="13" t="s">
        <v>53</v>
      </c>
      <c r="AB235" s="13" t="s">
        <v>53</v>
      </c>
      <c r="AC235" s="13" t="s">
        <v>53</v>
      </c>
      <c r="AD235" s="13">
        <v>230</v>
      </c>
      <c r="AE235" s="13">
        <v>990</v>
      </c>
      <c r="AF235" s="13">
        <v>20</v>
      </c>
      <c r="AG235" s="13">
        <v>74</v>
      </c>
      <c r="AH235" s="12" t="s">
        <v>51</v>
      </c>
      <c r="AI235" s="41" t="s">
        <v>746</v>
      </c>
      <c r="AJ235" s="13"/>
    </row>
    <row r="236" s="3" customFormat="true" ht="58" customHeight="true" spans="1:36">
      <c r="A236" s="42">
        <v>90</v>
      </c>
      <c r="B236" s="12" t="s">
        <v>747</v>
      </c>
      <c r="C236" s="12" t="s">
        <v>748</v>
      </c>
      <c r="D236" s="13" t="s">
        <v>46</v>
      </c>
      <c r="E236" s="13" t="s">
        <v>749</v>
      </c>
      <c r="F236" s="13">
        <v>2023</v>
      </c>
      <c r="G236" s="23" t="s">
        <v>323</v>
      </c>
      <c r="H236" s="13" t="s">
        <v>324</v>
      </c>
      <c r="I236" s="13" t="s">
        <v>325</v>
      </c>
      <c r="J236" s="13">
        <v>10.19</v>
      </c>
      <c r="K236" s="13">
        <v>10.19</v>
      </c>
      <c r="L236" s="21"/>
      <c r="M236" s="21"/>
      <c r="N236" s="21"/>
      <c r="O236" s="13">
        <v>10.19</v>
      </c>
      <c r="P236" s="48"/>
      <c r="Q236" s="48"/>
      <c r="R236" s="48"/>
      <c r="S236" s="48"/>
      <c r="T236" s="48"/>
      <c r="U236" s="48"/>
      <c r="V236" s="48"/>
      <c r="W236" s="48"/>
      <c r="X236" s="13" t="s">
        <v>51</v>
      </c>
      <c r="Y236" s="13" t="s">
        <v>52</v>
      </c>
      <c r="Z236" s="13" t="s">
        <v>53</v>
      </c>
      <c r="AA236" s="13" t="s">
        <v>53</v>
      </c>
      <c r="AB236" s="13" t="s">
        <v>53</v>
      </c>
      <c r="AC236" s="13" t="s">
        <v>53</v>
      </c>
      <c r="AD236" s="13">
        <v>7</v>
      </c>
      <c r="AE236" s="13">
        <v>30</v>
      </c>
      <c r="AF236" s="13">
        <v>778</v>
      </c>
      <c r="AG236" s="13">
        <v>3020</v>
      </c>
      <c r="AH236" s="12" t="s">
        <v>488</v>
      </c>
      <c r="AI236" s="41" t="s">
        <v>721</v>
      </c>
      <c r="AJ236" s="13"/>
    </row>
    <row r="237" s="3" customFormat="true" ht="58" customHeight="true" spans="1:36">
      <c r="A237" s="42">
        <v>91</v>
      </c>
      <c r="B237" s="12" t="s">
        <v>750</v>
      </c>
      <c r="C237" s="12" t="s">
        <v>751</v>
      </c>
      <c r="D237" s="13" t="s">
        <v>251</v>
      </c>
      <c r="E237" s="13" t="s">
        <v>492</v>
      </c>
      <c r="F237" s="13">
        <v>2023</v>
      </c>
      <c r="G237" s="23" t="s">
        <v>323</v>
      </c>
      <c r="H237" s="13" t="s">
        <v>324</v>
      </c>
      <c r="I237" s="13" t="s">
        <v>325</v>
      </c>
      <c r="J237" s="13">
        <v>44.41</v>
      </c>
      <c r="K237" s="13">
        <v>44.41</v>
      </c>
      <c r="L237" s="13"/>
      <c r="M237" s="13"/>
      <c r="N237" s="13"/>
      <c r="O237" s="13">
        <v>44.41</v>
      </c>
      <c r="P237" s="12"/>
      <c r="Q237" s="12"/>
      <c r="R237" s="12"/>
      <c r="S237" s="12"/>
      <c r="T237" s="12"/>
      <c r="U237" s="12"/>
      <c r="V237" s="12"/>
      <c r="W237" s="12"/>
      <c r="X237" s="13" t="s">
        <v>51</v>
      </c>
      <c r="Y237" s="13" t="s">
        <v>52</v>
      </c>
      <c r="Z237" s="13" t="s">
        <v>52</v>
      </c>
      <c r="AA237" s="13" t="s">
        <v>53</v>
      </c>
      <c r="AB237" s="13" t="s">
        <v>53</v>
      </c>
      <c r="AC237" s="13" t="s">
        <v>53</v>
      </c>
      <c r="AD237" s="13">
        <v>23</v>
      </c>
      <c r="AE237" s="13">
        <v>105</v>
      </c>
      <c r="AF237" s="13">
        <v>7</v>
      </c>
      <c r="AG237" s="13">
        <v>32</v>
      </c>
      <c r="AH237" s="12" t="s">
        <v>653</v>
      </c>
      <c r="AI237" s="41" t="s">
        <v>752</v>
      </c>
      <c r="AJ237" s="13"/>
    </row>
    <row r="238" s="3" customFormat="true" ht="58" customHeight="true" spans="1:36">
      <c r="A238" s="42">
        <v>92</v>
      </c>
      <c r="B238" s="12" t="s">
        <v>753</v>
      </c>
      <c r="C238" s="12" t="s">
        <v>754</v>
      </c>
      <c r="D238" s="13" t="s">
        <v>279</v>
      </c>
      <c r="E238" s="13" t="s">
        <v>82</v>
      </c>
      <c r="F238" s="13">
        <v>2023</v>
      </c>
      <c r="G238" s="23" t="s">
        <v>323</v>
      </c>
      <c r="H238" s="13" t="s">
        <v>324</v>
      </c>
      <c r="I238" s="13" t="s">
        <v>325</v>
      </c>
      <c r="J238" s="13">
        <v>11.1</v>
      </c>
      <c r="K238" s="13">
        <v>11.1</v>
      </c>
      <c r="L238" s="13"/>
      <c r="M238" s="13"/>
      <c r="N238" s="13"/>
      <c r="O238" s="13">
        <v>11.1</v>
      </c>
      <c r="P238" s="12"/>
      <c r="Q238" s="12"/>
      <c r="R238" s="12"/>
      <c r="S238" s="12"/>
      <c r="T238" s="12"/>
      <c r="U238" s="12"/>
      <c r="V238" s="12"/>
      <c r="W238" s="12"/>
      <c r="X238" s="13" t="s">
        <v>51</v>
      </c>
      <c r="Y238" s="13" t="s">
        <v>52</v>
      </c>
      <c r="Z238" s="13" t="s">
        <v>52</v>
      </c>
      <c r="AA238" s="13" t="s">
        <v>53</v>
      </c>
      <c r="AB238" s="13" t="s">
        <v>53</v>
      </c>
      <c r="AC238" s="13" t="s">
        <v>53</v>
      </c>
      <c r="AD238" s="13">
        <v>153</v>
      </c>
      <c r="AE238" s="13">
        <v>410</v>
      </c>
      <c r="AF238" s="13">
        <v>14</v>
      </c>
      <c r="AG238" s="13">
        <v>49</v>
      </c>
      <c r="AH238" s="12" t="s">
        <v>427</v>
      </c>
      <c r="AI238" s="41" t="s">
        <v>755</v>
      </c>
      <c r="AJ238" s="13"/>
    </row>
    <row r="239" s="3" customFormat="true" ht="58" customHeight="true" spans="1:36">
      <c r="A239" s="42">
        <v>93</v>
      </c>
      <c r="B239" s="12" t="s">
        <v>756</v>
      </c>
      <c r="C239" s="12" t="s">
        <v>757</v>
      </c>
      <c r="D239" s="13" t="s">
        <v>279</v>
      </c>
      <c r="E239" s="13" t="s">
        <v>652</v>
      </c>
      <c r="F239" s="13">
        <v>2023</v>
      </c>
      <c r="G239" s="23" t="s">
        <v>323</v>
      </c>
      <c r="H239" s="13" t="s">
        <v>324</v>
      </c>
      <c r="I239" s="13" t="s">
        <v>325</v>
      </c>
      <c r="J239" s="13">
        <v>29.68</v>
      </c>
      <c r="K239" s="13">
        <v>29.68</v>
      </c>
      <c r="L239" s="13"/>
      <c r="M239" s="13"/>
      <c r="N239" s="13"/>
      <c r="O239" s="13">
        <v>29.68</v>
      </c>
      <c r="P239" s="12"/>
      <c r="Q239" s="12"/>
      <c r="R239" s="12"/>
      <c r="S239" s="12"/>
      <c r="T239" s="12"/>
      <c r="U239" s="12"/>
      <c r="V239" s="12"/>
      <c r="W239" s="12"/>
      <c r="X239" s="13" t="s">
        <v>51</v>
      </c>
      <c r="Y239" s="13" t="s">
        <v>52</v>
      </c>
      <c r="Z239" s="13" t="s">
        <v>52</v>
      </c>
      <c r="AA239" s="13" t="s">
        <v>53</v>
      </c>
      <c r="AB239" s="13" t="s">
        <v>53</v>
      </c>
      <c r="AC239" s="13" t="s">
        <v>53</v>
      </c>
      <c r="AD239" s="13">
        <v>124</v>
      </c>
      <c r="AE239" s="13">
        <v>381</v>
      </c>
      <c r="AF239" s="13">
        <v>78</v>
      </c>
      <c r="AG239" s="13">
        <v>275</v>
      </c>
      <c r="AH239" s="12" t="s">
        <v>427</v>
      </c>
      <c r="AI239" s="41" t="s">
        <v>758</v>
      </c>
      <c r="AJ239" s="13"/>
    </row>
    <row r="240" s="3" customFormat="true" ht="71" customHeight="true" spans="1:36">
      <c r="A240" s="42">
        <v>94</v>
      </c>
      <c r="B240" s="12" t="s">
        <v>534</v>
      </c>
      <c r="C240" s="12" t="s">
        <v>759</v>
      </c>
      <c r="D240" s="13" t="s">
        <v>92</v>
      </c>
      <c r="E240" s="13" t="s">
        <v>536</v>
      </c>
      <c r="F240" s="13">
        <v>2023</v>
      </c>
      <c r="G240" s="23" t="s">
        <v>323</v>
      </c>
      <c r="H240" s="13" t="s">
        <v>324</v>
      </c>
      <c r="I240" s="13" t="s">
        <v>325</v>
      </c>
      <c r="J240" s="47">
        <v>33.6</v>
      </c>
      <c r="K240" s="47">
        <v>33.6</v>
      </c>
      <c r="L240" s="13"/>
      <c r="M240" s="13"/>
      <c r="N240" s="13"/>
      <c r="O240" s="47">
        <v>33.6</v>
      </c>
      <c r="P240" s="13"/>
      <c r="Q240" s="13"/>
      <c r="R240" s="13"/>
      <c r="S240" s="13"/>
      <c r="T240" s="13"/>
      <c r="U240" s="13"/>
      <c r="V240" s="13"/>
      <c r="W240" s="13"/>
      <c r="X240" s="13" t="s">
        <v>51</v>
      </c>
      <c r="Y240" s="13" t="s">
        <v>52</v>
      </c>
      <c r="Z240" s="13" t="s">
        <v>52</v>
      </c>
      <c r="AA240" s="13" t="s">
        <v>53</v>
      </c>
      <c r="AB240" s="13" t="s">
        <v>53</v>
      </c>
      <c r="AC240" s="13" t="s">
        <v>53</v>
      </c>
      <c r="AD240" s="13">
        <v>529</v>
      </c>
      <c r="AE240" s="13">
        <v>2001</v>
      </c>
      <c r="AF240" s="13">
        <v>80</v>
      </c>
      <c r="AG240" s="13">
        <v>259</v>
      </c>
      <c r="AH240" s="12" t="s">
        <v>427</v>
      </c>
      <c r="AI240" s="41" t="s">
        <v>760</v>
      </c>
      <c r="AJ240" s="13"/>
    </row>
    <row r="241" s="3" customFormat="true" ht="30" customHeight="true" spans="1:36">
      <c r="A241" s="15" t="s">
        <v>761</v>
      </c>
      <c r="B241" s="12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</row>
    <row r="242" s="3" customFormat="true" ht="30" customHeight="true" spans="1:36">
      <c r="A242" s="15" t="s">
        <v>762</v>
      </c>
      <c r="B242" s="12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</row>
    <row r="243" s="3" customFormat="true" ht="30" customHeight="true" spans="1:36">
      <c r="A243" s="15" t="s">
        <v>763</v>
      </c>
      <c r="B243" s="12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</row>
    <row r="244" s="3" customFormat="true" ht="30" customHeight="true" spans="1:36">
      <c r="A244" s="15" t="s">
        <v>764</v>
      </c>
      <c r="B244" s="12"/>
      <c r="C244" s="13"/>
      <c r="D244" s="13"/>
      <c r="E244" s="13"/>
      <c r="F244" s="13"/>
      <c r="G244" s="13"/>
      <c r="H244" s="13"/>
      <c r="I244" s="13"/>
      <c r="J244" s="13">
        <f>SUM(J245:J282)</f>
        <v>2281.32</v>
      </c>
      <c r="K244" s="13">
        <f t="shared" ref="K244:W244" si="31">SUM(K245:K282)</f>
        <v>2281.32</v>
      </c>
      <c r="L244" s="13">
        <f t="shared" si="31"/>
        <v>0</v>
      </c>
      <c r="M244" s="13">
        <f t="shared" si="31"/>
        <v>0</v>
      </c>
      <c r="N244" s="13">
        <f t="shared" si="31"/>
        <v>0</v>
      </c>
      <c r="O244" s="13">
        <f t="shared" si="31"/>
        <v>2281.32</v>
      </c>
      <c r="P244" s="13">
        <f t="shared" si="31"/>
        <v>0</v>
      </c>
      <c r="Q244" s="13">
        <f t="shared" si="31"/>
        <v>0</v>
      </c>
      <c r="R244" s="13">
        <f t="shared" si="31"/>
        <v>0</v>
      </c>
      <c r="S244" s="13">
        <f t="shared" si="31"/>
        <v>0</v>
      </c>
      <c r="T244" s="13">
        <f t="shared" si="31"/>
        <v>0</v>
      </c>
      <c r="U244" s="13">
        <f t="shared" si="31"/>
        <v>0</v>
      </c>
      <c r="V244" s="13">
        <f t="shared" si="31"/>
        <v>0</v>
      </c>
      <c r="W244" s="13">
        <f t="shared" si="31"/>
        <v>0</v>
      </c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</row>
    <row r="245" s="3" customFormat="true" ht="66" customHeight="true" spans="1:36">
      <c r="A245" s="20">
        <v>1</v>
      </c>
      <c r="B245" s="12" t="s">
        <v>765</v>
      </c>
      <c r="C245" s="12" t="s">
        <v>766</v>
      </c>
      <c r="D245" s="13" t="s">
        <v>251</v>
      </c>
      <c r="E245" s="13" t="s">
        <v>767</v>
      </c>
      <c r="F245" s="21">
        <v>2023</v>
      </c>
      <c r="G245" s="21" t="s">
        <v>48</v>
      </c>
      <c r="H245" s="21" t="s">
        <v>49</v>
      </c>
      <c r="I245" s="13" t="s">
        <v>50</v>
      </c>
      <c r="J245" s="38">
        <v>31.47</v>
      </c>
      <c r="K245" s="38">
        <v>31.47</v>
      </c>
      <c r="L245" s="13"/>
      <c r="M245" s="13"/>
      <c r="N245" s="13"/>
      <c r="O245" s="38">
        <v>31.47</v>
      </c>
      <c r="P245" s="13"/>
      <c r="Q245" s="13"/>
      <c r="R245" s="13"/>
      <c r="S245" s="13"/>
      <c r="T245" s="13"/>
      <c r="U245" s="13"/>
      <c r="V245" s="13"/>
      <c r="W245" s="13"/>
      <c r="X245" s="13" t="s">
        <v>51</v>
      </c>
      <c r="Y245" s="13" t="s">
        <v>52</v>
      </c>
      <c r="Z245" s="13" t="s">
        <v>52</v>
      </c>
      <c r="AA245" s="13" t="s">
        <v>53</v>
      </c>
      <c r="AB245" s="13" t="s">
        <v>53</v>
      </c>
      <c r="AC245" s="13" t="s">
        <v>53</v>
      </c>
      <c r="AD245" s="13">
        <v>699</v>
      </c>
      <c r="AE245" s="13">
        <v>3060</v>
      </c>
      <c r="AF245" s="38">
        <v>94</v>
      </c>
      <c r="AG245" s="38">
        <v>346</v>
      </c>
      <c r="AH245" s="13" t="s">
        <v>427</v>
      </c>
      <c r="AI245" s="12" t="s">
        <v>768</v>
      </c>
      <c r="AJ245" s="13"/>
    </row>
    <row r="246" s="3" customFormat="true" ht="66" customHeight="true" spans="1:36">
      <c r="A246" s="20">
        <v>2</v>
      </c>
      <c r="B246" s="12" t="s">
        <v>769</v>
      </c>
      <c r="C246" s="12" t="s">
        <v>770</v>
      </c>
      <c r="D246" s="13" t="s">
        <v>251</v>
      </c>
      <c r="E246" s="13" t="s">
        <v>486</v>
      </c>
      <c r="F246" s="21">
        <v>2023</v>
      </c>
      <c r="G246" s="21" t="s">
        <v>48</v>
      </c>
      <c r="H246" s="21" t="s">
        <v>49</v>
      </c>
      <c r="I246" s="13" t="s">
        <v>50</v>
      </c>
      <c r="J246" s="13">
        <v>42.56</v>
      </c>
      <c r="K246" s="13">
        <v>42.56</v>
      </c>
      <c r="L246" s="13"/>
      <c r="M246" s="13"/>
      <c r="N246" s="13"/>
      <c r="O246" s="13">
        <v>42.56</v>
      </c>
      <c r="P246" s="13"/>
      <c r="Q246" s="13"/>
      <c r="R246" s="13"/>
      <c r="S246" s="13"/>
      <c r="T246" s="13"/>
      <c r="U246" s="13"/>
      <c r="V246" s="13"/>
      <c r="W246" s="13"/>
      <c r="X246" s="13" t="s">
        <v>51</v>
      </c>
      <c r="Y246" s="13" t="s">
        <v>52</v>
      </c>
      <c r="Z246" s="13" t="s">
        <v>53</v>
      </c>
      <c r="AA246" s="13" t="s">
        <v>53</v>
      </c>
      <c r="AB246" s="13" t="s">
        <v>53</v>
      </c>
      <c r="AC246" s="13" t="s">
        <v>53</v>
      </c>
      <c r="AD246" s="13">
        <v>1021</v>
      </c>
      <c r="AE246" s="13">
        <v>4285</v>
      </c>
      <c r="AF246" s="13">
        <v>109</v>
      </c>
      <c r="AG246" s="13">
        <v>335</v>
      </c>
      <c r="AH246" s="13" t="s">
        <v>427</v>
      </c>
      <c r="AI246" s="12" t="s">
        <v>771</v>
      </c>
      <c r="AJ246" s="13"/>
    </row>
    <row r="247" s="3" customFormat="true" ht="66" customHeight="true" spans="1:36">
      <c r="A247" s="20">
        <v>3</v>
      </c>
      <c r="B247" s="12" t="s">
        <v>772</v>
      </c>
      <c r="C247" s="12" t="s">
        <v>773</v>
      </c>
      <c r="D247" s="13" t="s">
        <v>251</v>
      </c>
      <c r="E247" s="13" t="s">
        <v>492</v>
      </c>
      <c r="F247" s="21">
        <v>2023</v>
      </c>
      <c r="G247" s="21" t="s">
        <v>48</v>
      </c>
      <c r="H247" s="21" t="s">
        <v>49</v>
      </c>
      <c r="I247" s="13" t="s">
        <v>50</v>
      </c>
      <c r="J247" s="13">
        <v>7.35</v>
      </c>
      <c r="K247" s="13">
        <v>7.35</v>
      </c>
      <c r="L247" s="13"/>
      <c r="M247" s="13"/>
      <c r="N247" s="13"/>
      <c r="O247" s="13">
        <v>7.35</v>
      </c>
      <c r="P247" s="13"/>
      <c r="Q247" s="13"/>
      <c r="R247" s="13"/>
      <c r="S247" s="13"/>
      <c r="T247" s="13"/>
      <c r="U247" s="13"/>
      <c r="V247" s="13"/>
      <c r="W247" s="13"/>
      <c r="X247" s="13" t="s">
        <v>51</v>
      </c>
      <c r="Y247" s="13" t="s">
        <v>52</v>
      </c>
      <c r="Z247" s="13" t="s">
        <v>52</v>
      </c>
      <c r="AA247" s="13" t="s">
        <v>53</v>
      </c>
      <c r="AB247" s="13" t="s">
        <v>53</v>
      </c>
      <c r="AC247" s="13" t="s">
        <v>53</v>
      </c>
      <c r="AD247" s="13">
        <v>862</v>
      </c>
      <c r="AE247" s="13">
        <v>3512</v>
      </c>
      <c r="AF247" s="13">
        <v>136</v>
      </c>
      <c r="AG247" s="13">
        <v>496</v>
      </c>
      <c r="AH247" s="13" t="s">
        <v>427</v>
      </c>
      <c r="AI247" s="12" t="s">
        <v>774</v>
      </c>
      <c r="AJ247" s="13"/>
    </row>
    <row r="248" s="3" customFormat="true" ht="66" customHeight="true" spans="1:36">
      <c r="A248" s="20">
        <v>4</v>
      </c>
      <c r="B248" s="12" t="s">
        <v>775</v>
      </c>
      <c r="C248" s="12" t="s">
        <v>776</v>
      </c>
      <c r="D248" s="13" t="s">
        <v>251</v>
      </c>
      <c r="E248" s="13" t="s">
        <v>264</v>
      </c>
      <c r="F248" s="21">
        <v>2023</v>
      </c>
      <c r="G248" s="21" t="s">
        <v>48</v>
      </c>
      <c r="H248" s="21" t="s">
        <v>49</v>
      </c>
      <c r="I248" s="13" t="s">
        <v>50</v>
      </c>
      <c r="J248" s="13">
        <v>27.33</v>
      </c>
      <c r="K248" s="13">
        <v>27.33</v>
      </c>
      <c r="L248" s="13"/>
      <c r="M248" s="13"/>
      <c r="N248" s="13"/>
      <c r="O248" s="13">
        <v>27.33</v>
      </c>
      <c r="P248" s="13"/>
      <c r="Q248" s="13"/>
      <c r="R248" s="13"/>
      <c r="S248" s="13"/>
      <c r="T248" s="13"/>
      <c r="U248" s="13"/>
      <c r="V248" s="13"/>
      <c r="W248" s="13"/>
      <c r="X248" s="13" t="s">
        <v>51</v>
      </c>
      <c r="Y248" s="13" t="s">
        <v>52</v>
      </c>
      <c r="Z248" s="13" t="s">
        <v>53</v>
      </c>
      <c r="AA248" s="13" t="s">
        <v>53</v>
      </c>
      <c r="AB248" s="13" t="s">
        <v>53</v>
      </c>
      <c r="AC248" s="13" t="s">
        <v>53</v>
      </c>
      <c r="AD248" s="13">
        <v>794</v>
      </c>
      <c r="AE248" s="13">
        <v>3290</v>
      </c>
      <c r="AF248" s="13">
        <v>74</v>
      </c>
      <c r="AG248" s="13">
        <v>153</v>
      </c>
      <c r="AH248" s="13" t="s">
        <v>427</v>
      </c>
      <c r="AI248" s="12" t="s">
        <v>777</v>
      </c>
      <c r="AJ248" s="13"/>
    </row>
    <row r="249" s="3" customFormat="true" ht="66" customHeight="true" spans="1:36">
      <c r="A249" s="20">
        <v>5</v>
      </c>
      <c r="B249" s="12" t="s">
        <v>778</v>
      </c>
      <c r="C249" s="12" t="s">
        <v>779</v>
      </c>
      <c r="D249" s="13" t="s">
        <v>72</v>
      </c>
      <c r="E249" s="13" t="s">
        <v>82</v>
      </c>
      <c r="F249" s="21">
        <v>2023</v>
      </c>
      <c r="G249" s="21" t="s">
        <v>48</v>
      </c>
      <c r="H249" s="21" t="s">
        <v>49</v>
      </c>
      <c r="I249" s="13" t="s">
        <v>50</v>
      </c>
      <c r="J249" s="13">
        <v>49.28</v>
      </c>
      <c r="K249" s="13">
        <v>49.28</v>
      </c>
      <c r="L249" s="13"/>
      <c r="M249" s="13"/>
      <c r="N249" s="13"/>
      <c r="O249" s="13">
        <v>49.28</v>
      </c>
      <c r="P249" s="13"/>
      <c r="Q249" s="13"/>
      <c r="R249" s="13"/>
      <c r="S249" s="13"/>
      <c r="T249" s="13"/>
      <c r="U249" s="13"/>
      <c r="V249" s="13"/>
      <c r="W249" s="13"/>
      <c r="X249" s="13" t="s">
        <v>51</v>
      </c>
      <c r="Y249" s="13" t="s">
        <v>52</v>
      </c>
      <c r="Z249" s="13" t="s">
        <v>52</v>
      </c>
      <c r="AA249" s="13" t="s">
        <v>53</v>
      </c>
      <c r="AB249" s="13" t="s">
        <v>53</v>
      </c>
      <c r="AC249" s="13" t="s">
        <v>53</v>
      </c>
      <c r="AD249" s="13">
        <v>153</v>
      </c>
      <c r="AE249" s="13">
        <v>410</v>
      </c>
      <c r="AF249" s="13">
        <v>14</v>
      </c>
      <c r="AG249" s="13">
        <v>49</v>
      </c>
      <c r="AH249" s="13" t="s">
        <v>427</v>
      </c>
      <c r="AI249" s="12" t="s">
        <v>780</v>
      </c>
      <c r="AJ249" s="13"/>
    </row>
    <row r="250" s="3" customFormat="true" ht="66" customHeight="true" spans="1:36">
      <c r="A250" s="20">
        <v>6</v>
      </c>
      <c r="B250" s="12" t="s">
        <v>781</v>
      </c>
      <c r="C250" s="12" t="s">
        <v>782</v>
      </c>
      <c r="D250" s="13" t="s">
        <v>72</v>
      </c>
      <c r="E250" s="13" t="s">
        <v>652</v>
      </c>
      <c r="F250" s="21">
        <v>2023</v>
      </c>
      <c r="G250" s="21" t="s">
        <v>48</v>
      </c>
      <c r="H250" s="21" t="s">
        <v>49</v>
      </c>
      <c r="I250" s="13" t="s">
        <v>50</v>
      </c>
      <c r="J250" s="13">
        <v>31.92</v>
      </c>
      <c r="K250" s="13">
        <v>31.92</v>
      </c>
      <c r="L250" s="13"/>
      <c r="M250" s="13"/>
      <c r="N250" s="13"/>
      <c r="O250" s="13">
        <v>31.92</v>
      </c>
      <c r="P250" s="13"/>
      <c r="Q250" s="13"/>
      <c r="R250" s="13"/>
      <c r="S250" s="13"/>
      <c r="T250" s="13"/>
      <c r="U250" s="13"/>
      <c r="V250" s="13"/>
      <c r="W250" s="13"/>
      <c r="X250" s="13" t="s">
        <v>51</v>
      </c>
      <c r="Y250" s="13" t="s">
        <v>52</v>
      </c>
      <c r="Z250" s="13" t="s">
        <v>52</v>
      </c>
      <c r="AA250" s="13" t="s">
        <v>53</v>
      </c>
      <c r="AB250" s="13" t="s">
        <v>53</v>
      </c>
      <c r="AC250" s="13" t="s">
        <v>53</v>
      </c>
      <c r="AD250" s="13">
        <v>124</v>
      </c>
      <c r="AE250" s="13">
        <v>381</v>
      </c>
      <c r="AF250" s="13">
        <v>78</v>
      </c>
      <c r="AG250" s="13">
        <v>275</v>
      </c>
      <c r="AH250" s="13" t="s">
        <v>427</v>
      </c>
      <c r="AI250" s="12" t="s">
        <v>783</v>
      </c>
      <c r="AJ250" s="13"/>
    </row>
    <row r="251" s="3" customFormat="true" ht="66" customHeight="true" spans="1:36">
      <c r="A251" s="20">
        <v>7</v>
      </c>
      <c r="B251" s="12" t="s">
        <v>784</v>
      </c>
      <c r="C251" s="12" t="s">
        <v>785</v>
      </c>
      <c r="D251" s="13" t="s">
        <v>72</v>
      </c>
      <c r="E251" s="13" t="s">
        <v>117</v>
      </c>
      <c r="F251" s="21">
        <v>2023</v>
      </c>
      <c r="G251" s="21" t="s">
        <v>48</v>
      </c>
      <c r="H251" s="21" t="s">
        <v>49</v>
      </c>
      <c r="I251" s="13" t="s">
        <v>50</v>
      </c>
      <c r="J251" s="13">
        <v>26.04</v>
      </c>
      <c r="K251" s="13">
        <v>26.04</v>
      </c>
      <c r="L251" s="13"/>
      <c r="M251" s="13"/>
      <c r="N251" s="13"/>
      <c r="O251" s="13">
        <v>26.04</v>
      </c>
      <c r="P251" s="13"/>
      <c r="Q251" s="13"/>
      <c r="R251" s="13"/>
      <c r="S251" s="13"/>
      <c r="T251" s="13"/>
      <c r="U251" s="13"/>
      <c r="V251" s="13"/>
      <c r="W251" s="13"/>
      <c r="X251" s="13" t="s">
        <v>51</v>
      </c>
      <c r="Y251" s="13" t="s">
        <v>52</v>
      </c>
      <c r="Z251" s="13" t="s">
        <v>53</v>
      </c>
      <c r="AA251" s="13" t="s">
        <v>53</v>
      </c>
      <c r="AB251" s="13" t="s">
        <v>53</v>
      </c>
      <c r="AC251" s="13" t="s">
        <v>53</v>
      </c>
      <c r="AD251" s="13">
        <v>875</v>
      </c>
      <c r="AE251" s="13">
        <v>1485</v>
      </c>
      <c r="AF251" s="13">
        <v>93</v>
      </c>
      <c r="AG251" s="13">
        <v>380</v>
      </c>
      <c r="AH251" s="13" t="s">
        <v>427</v>
      </c>
      <c r="AI251" s="12" t="s">
        <v>786</v>
      </c>
      <c r="AJ251" s="13"/>
    </row>
    <row r="252" s="3" customFormat="true" ht="66" customHeight="true" spans="1:36">
      <c r="A252" s="20">
        <v>8</v>
      </c>
      <c r="B252" s="12" t="s">
        <v>787</v>
      </c>
      <c r="C252" s="12" t="s">
        <v>788</v>
      </c>
      <c r="D252" s="13" t="s">
        <v>72</v>
      </c>
      <c r="E252" s="13" t="s">
        <v>280</v>
      </c>
      <c r="F252" s="13">
        <v>2023</v>
      </c>
      <c r="G252" s="13" t="s">
        <v>48</v>
      </c>
      <c r="H252" s="21" t="s">
        <v>49</v>
      </c>
      <c r="I252" s="13" t="s">
        <v>50</v>
      </c>
      <c r="J252" s="13">
        <v>34.25</v>
      </c>
      <c r="K252" s="13">
        <v>34.25</v>
      </c>
      <c r="L252" s="13"/>
      <c r="M252" s="13"/>
      <c r="N252" s="13"/>
      <c r="O252" s="13">
        <v>34.25</v>
      </c>
      <c r="P252" s="13"/>
      <c r="Q252" s="13"/>
      <c r="R252" s="13"/>
      <c r="S252" s="13"/>
      <c r="T252" s="13"/>
      <c r="U252" s="13"/>
      <c r="V252" s="13"/>
      <c r="W252" s="13"/>
      <c r="X252" s="13" t="s">
        <v>51</v>
      </c>
      <c r="Y252" s="13" t="s">
        <v>52</v>
      </c>
      <c r="Z252" s="13" t="s">
        <v>52</v>
      </c>
      <c r="AA252" s="13" t="s">
        <v>53</v>
      </c>
      <c r="AB252" s="13" t="s">
        <v>53</v>
      </c>
      <c r="AC252" s="13" t="s">
        <v>53</v>
      </c>
      <c r="AD252" s="13">
        <v>76</v>
      </c>
      <c r="AE252" s="13">
        <v>316</v>
      </c>
      <c r="AF252" s="13">
        <v>14</v>
      </c>
      <c r="AG252" s="13">
        <v>47</v>
      </c>
      <c r="AH252" s="13" t="s">
        <v>427</v>
      </c>
      <c r="AI252" s="49" t="s">
        <v>780</v>
      </c>
      <c r="AJ252" s="13"/>
    </row>
    <row r="253" s="3" customFormat="true" ht="66" customHeight="true" spans="1:36">
      <c r="A253" s="20">
        <v>9</v>
      </c>
      <c r="B253" s="12" t="s">
        <v>789</v>
      </c>
      <c r="C253" s="12" t="s">
        <v>790</v>
      </c>
      <c r="D253" s="13" t="s">
        <v>127</v>
      </c>
      <c r="E253" s="13" t="s">
        <v>625</v>
      </c>
      <c r="F253" s="21">
        <v>2023</v>
      </c>
      <c r="G253" s="21" t="s">
        <v>48</v>
      </c>
      <c r="H253" s="21" t="s">
        <v>49</v>
      </c>
      <c r="I253" s="13" t="s">
        <v>50</v>
      </c>
      <c r="J253" s="13">
        <v>124.04</v>
      </c>
      <c r="K253" s="13">
        <v>124.04</v>
      </c>
      <c r="L253" s="13"/>
      <c r="M253" s="13"/>
      <c r="N253" s="13"/>
      <c r="O253" s="13">
        <v>124.04</v>
      </c>
      <c r="P253" s="13"/>
      <c r="Q253" s="13"/>
      <c r="R253" s="13"/>
      <c r="S253" s="13"/>
      <c r="T253" s="13"/>
      <c r="U253" s="13"/>
      <c r="V253" s="13"/>
      <c r="W253" s="13"/>
      <c r="X253" s="13" t="s">
        <v>51</v>
      </c>
      <c r="Y253" s="13" t="s">
        <v>52</v>
      </c>
      <c r="Z253" s="13" t="s">
        <v>53</v>
      </c>
      <c r="AA253" s="13" t="s">
        <v>53</v>
      </c>
      <c r="AB253" s="13" t="s">
        <v>53</v>
      </c>
      <c r="AC253" s="13" t="s">
        <v>53</v>
      </c>
      <c r="AD253" s="13">
        <v>160</v>
      </c>
      <c r="AE253" s="13">
        <v>645</v>
      </c>
      <c r="AF253" s="13">
        <v>18</v>
      </c>
      <c r="AG253" s="13">
        <v>78</v>
      </c>
      <c r="AH253" s="13" t="s">
        <v>427</v>
      </c>
      <c r="AI253" s="49" t="s">
        <v>791</v>
      </c>
      <c r="AJ253" s="13"/>
    </row>
    <row r="254" s="3" customFormat="true" ht="66" customHeight="true" spans="1:36">
      <c r="A254" s="20">
        <v>10</v>
      </c>
      <c r="B254" s="46" t="s">
        <v>792</v>
      </c>
      <c r="C254" s="46" t="s">
        <v>793</v>
      </c>
      <c r="D254" s="13" t="s">
        <v>127</v>
      </c>
      <c r="E254" s="22" t="s">
        <v>136</v>
      </c>
      <c r="F254" s="13">
        <v>2023</v>
      </c>
      <c r="G254" s="13" t="s">
        <v>48</v>
      </c>
      <c r="H254" s="21" t="s">
        <v>49</v>
      </c>
      <c r="I254" s="13" t="s">
        <v>50</v>
      </c>
      <c r="J254" s="22">
        <v>84</v>
      </c>
      <c r="K254" s="22">
        <v>84</v>
      </c>
      <c r="L254" s="13"/>
      <c r="M254" s="13"/>
      <c r="N254" s="13"/>
      <c r="O254" s="22">
        <v>84</v>
      </c>
      <c r="P254" s="13"/>
      <c r="Q254" s="13"/>
      <c r="R254" s="13"/>
      <c r="S254" s="13"/>
      <c r="T254" s="13"/>
      <c r="U254" s="13"/>
      <c r="V254" s="13"/>
      <c r="W254" s="13"/>
      <c r="X254" s="13" t="s">
        <v>51</v>
      </c>
      <c r="Y254" s="13" t="s">
        <v>52</v>
      </c>
      <c r="Z254" s="13" t="s">
        <v>53</v>
      </c>
      <c r="AA254" s="13" t="s">
        <v>53</v>
      </c>
      <c r="AB254" s="13" t="s">
        <v>53</v>
      </c>
      <c r="AC254" s="13" t="s">
        <v>53</v>
      </c>
      <c r="AD254" s="22">
        <v>761</v>
      </c>
      <c r="AE254" s="22">
        <v>1521</v>
      </c>
      <c r="AF254" s="22">
        <v>73</v>
      </c>
      <c r="AG254" s="22">
        <v>223</v>
      </c>
      <c r="AH254" s="13" t="s">
        <v>427</v>
      </c>
      <c r="AI254" s="46" t="s">
        <v>794</v>
      </c>
      <c r="AJ254" s="13"/>
    </row>
    <row r="255" s="3" customFormat="true" ht="66" customHeight="true" spans="1:36">
      <c r="A255" s="20">
        <v>11</v>
      </c>
      <c r="B255" s="46" t="s">
        <v>795</v>
      </c>
      <c r="C255" s="46" t="s">
        <v>796</v>
      </c>
      <c r="D255" s="22" t="s">
        <v>87</v>
      </c>
      <c r="E255" s="22" t="s">
        <v>140</v>
      </c>
      <c r="F255" s="21">
        <v>2023</v>
      </c>
      <c r="G255" s="21" t="s">
        <v>48</v>
      </c>
      <c r="H255" s="21" t="s">
        <v>49</v>
      </c>
      <c r="I255" s="13" t="s">
        <v>50</v>
      </c>
      <c r="J255" s="22">
        <v>73.92</v>
      </c>
      <c r="K255" s="22">
        <v>73.92</v>
      </c>
      <c r="L255" s="13"/>
      <c r="M255" s="13"/>
      <c r="N255" s="13"/>
      <c r="O255" s="22">
        <v>73.92</v>
      </c>
      <c r="P255" s="13"/>
      <c r="Q255" s="13"/>
      <c r="R255" s="13"/>
      <c r="S255" s="13"/>
      <c r="T255" s="13"/>
      <c r="U255" s="13"/>
      <c r="V255" s="13"/>
      <c r="W255" s="13"/>
      <c r="X255" s="13" t="s">
        <v>51</v>
      </c>
      <c r="Y255" s="13" t="s">
        <v>52</v>
      </c>
      <c r="Z255" s="13" t="s">
        <v>53</v>
      </c>
      <c r="AA255" s="13" t="s">
        <v>53</v>
      </c>
      <c r="AB255" s="13" t="s">
        <v>53</v>
      </c>
      <c r="AC255" s="13" t="s">
        <v>53</v>
      </c>
      <c r="AD255" s="22">
        <v>658</v>
      </c>
      <c r="AE255" s="22">
        <v>2702</v>
      </c>
      <c r="AF255" s="22">
        <v>80</v>
      </c>
      <c r="AG255" s="22">
        <v>297</v>
      </c>
      <c r="AH255" s="13" t="s">
        <v>427</v>
      </c>
      <c r="AI255" s="12" t="s">
        <v>797</v>
      </c>
      <c r="AJ255" s="13"/>
    </row>
    <row r="256" s="3" customFormat="true" ht="66" customHeight="true" spans="1:36">
      <c r="A256" s="20">
        <v>12</v>
      </c>
      <c r="B256" s="46" t="s">
        <v>798</v>
      </c>
      <c r="C256" s="46" t="s">
        <v>799</v>
      </c>
      <c r="D256" s="22" t="s">
        <v>87</v>
      </c>
      <c r="E256" s="22" t="s">
        <v>572</v>
      </c>
      <c r="F256" s="13">
        <v>2023</v>
      </c>
      <c r="G256" s="13" t="s">
        <v>48</v>
      </c>
      <c r="H256" s="21" t="s">
        <v>49</v>
      </c>
      <c r="I256" s="13" t="s">
        <v>50</v>
      </c>
      <c r="J256" s="22">
        <v>169.68</v>
      </c>
      <c r="K256" s="22">
        <v>169.68</v>
      </c>
      <c r="L256" s="13"/>
      <c r="M256" s="13"/>
      <c r="N256" s="13"/>
      <c r="O256" s="22">
        <v>169.68</v>
      </c>
      <c r="P256" s="13"/>
      <c r="Q256" s="13"/>
      <c r="R256" s="13"/>
      <c r="S256" s="13"/>
      <c r="T256" s="13"/>
      <c r="U256" s="13"/>
      <c r="V256" s="13"/>
      <c r="W256" s="13"/>
      <c r="X256" s="13" t="s">
        <v>51</v>
      </c>
      <c r="Y256" s="13" t="s">
        <v>52</v>
      </c>
      <c r="Z256" s="13" t="s">
        <v>52</v>
      </c>
      <c r="AA256" s="13" t="s">
        <v>53</v>
      </c>
      <c r="AB256" s="13" t="s">
        <v>53</v>
      </c>
      <c r="AC256" s="13" t="s">
        <v>53</v>
      </c>
      <c r="AD256" s="22">
        <v>1062</v>
      </c>
      <c r="AE256" s="22">
        <v>4239</v>
      </c>
      <c r="AF256" s="22">
        <v>154</v>
      </c>
      <c r="AG256" s="22">
        <v>556</v>
      </c>
      <c r="AH256" s="13" t="s">
        <v>427</v>
      </c>
      <c r="AI256" s="12" t="s">
        <v>800</v>
      </c>
      <c r="AJ256" s="13"/>
    </row>
    <row r="257" s="3" customFormat="true" ht="66" customHeight="true" spans="1:36">
      <c r="A257" s="20">
        <v>13</v>
      </c>
      <c r="B257" s="46" t="s">
        <v>801</v>
      </c>
      <c r="C257" s="46" t="s">
        <v>802</v>
      </c>
      <c r="D257" s="22" t="s">
        <v>87</v>
      </c>
      <c r="E257" s="22" t="s">
        <v>558</v>
      </c>
      <c r="F257" s="21">
        <v>2023</v>
      </c>
      <c r="G257" s="21" t="s">
        <v>48</v>
      </c>
      <c r="H257" s="21" t="s">
        <v>49</v>
      </c>
      <c r="I257" s="13" t="s">
        <v>50</v>
      </c>
      <c r="J257" s="22">
        <v>126</v>
      </c>
      <c r="K257" s="22">
        <v>126</v>
      </c>
      <c r="L257" s="13"/>
      <c r="M257" s="13"/>
      <c r="N257" s="13"/>
      <c r="O257" s="22">
        <v>126</v>
      </c>
      <c r="P257" s="13"/>
      <c r="Q257" s="13"/>
      <c r="R257" s="13"/>
      <c r="S257" s="13"/>
      <c r="T257" s="13"/>
      <c r="U257" s="13"/>
      <c r="V257" s="13"/>
      <c r="W257" s="13"/>
      <c r="X257" s="13" t="s">
        <v>51</v>
      </c>
      <c r="Y257" s="13" t="s">
        <v>52</v>
      </c>
      <c r="Z257" s="13" t="s">
        <v>53</v>
      </c>
      <c r="AA257" s="13" t="s">
        <v>53</v>
      </c>
      <c r="AB257" s="13" t="s">
        <v>53</v>
      </c>
      <c r="AC257" s="13" t="s">
        <v>53</v>
      </c>
      <c r="AD257" s="22">
        <v>904</v>
      </c>
      <c r="AE257" s="22">
        <v>3615</v>
      </c>
      <c r="AF257" s="22">
        <v>80</v>
      </c>
      <c r="AG257" s="22">
        <v>312</v>
      </c>
      <c r="AH257" s="13" t="s">
        <v>427</v>
      </c>
      <c r="AI257" s="12" t="s">
        <v>797</v>
      </c>
      <c r="AJ257" s="13"/>
    </row>
    <row r="258" s="3" customFormat="true" ht="66" customHeight="true" spans="1:36">
      <c r="A258" s="20">
        <v>14</v>
      </c>
      <c r="B258" s="46" t="s">
        <v>803</v>
      </c>
      <c r="C258" s="46" t="s">
        <v>804</v>
      </c>
      <c r="D258" s="22" t="s">
        <v>87</v>
      </c>
      <c r="E258" s="22" t="s">
        <v>160</v>
      </c>
      <c r="F258" s="13">
        <v>2023</v>
      </c>
      <c r="G258" s="13" t="s">
        <v>48</v>
      </c>
      <c r="H258" s="21" t="s">
        <v>49</v>
      </c>
      <c r="I258" s="13" t="s">
        <v>50</v>
      </c>
      <c r="J258" s="22">
        <v>91.91</v>
      </c>
      <c r="K258" s="22">
        <v>91.91</v>
      </c>
      <c r="L258" s="13"/>
      <c r="M258" s="13"/>
      <c r="N258" s="13"/>
      <c r="O258" s="22">
        <v>91.91</v>
      </c>
      <c r="P258" s="13"/>
      <c r="Q258" s="13"/>
      <c r="R258" s="13"/>
      <c r="S258" s="13"/>
      <c r="T258" s="13"/>
      <c r="U258" s="13"/>
      <c r="V258" s="13"/>
      <c r="W258" s="13"/>
      <c r="X258" s="13" t="s">
        <v>51</v>
      </c>
      <c r="Y258" s="13" t="s">
        <v>52</v>
      </c>
      <c r="Z258" s="13" t="s">
        <v>53</v>
      </c>
      <c r="AA258" s="13" t="s">
        <v>53</v>
      </c>
      <c r="AB258" s="13" t="s">
        <v>53</v>
      </c>
      <c r="AC258" s="13" t="s">
        <v>53</v>
      </c>
      <c r="AD258" s="22">
        <v>873</v>
      </c>
      <c r="AE258" s="22">
        <v>3234</v>
      </c>
      <c r="AF258" s="22">
        <v>63</v>
      </c>
      <c r="AG258" s="22">
        <v>210</v>
      </c>
      <c r="AH258" s="13" t="s">
        <v>427</v>
      </c>
      <c r="AI258" s="12" t="s">
        <v>805</v>
      </c>
      <c r="AJ258" s="13"/>
    </row>
    <row r="259" s="3" customFormat="true" ht="66" customHeight="true" spans="1:36">
      <c r="A259" s="20">
        <v>15</v>
      </c>
      <c r="B259" s="46" t="s">
        <v>806</v>
      </c>
      <c r="C259" s="46" t="s">
        <v>807</v>
      </c>
      <c r="D259" s="22" t="s">
        <v>87</v>
      </c>
      <c r="E259" s="22" t="s">
        <v>565</v>
      </c>
      <c r="F259" s="21">
        <v>2023</v>
      </c>
      <c r="G259" s="21" t="s">
        <v>48</v>
      </c>
      <c r="H259" s="21" t="s">
        <v>49</v>
      </c>
      <c r="I259" s="13" t="s">
        <v>50</v>
      </c>
      <c r="J259" s="22">
        <v>63</v>
      </c>
      <c r="K259" s="22">
        <v>63</v>
      </c>
      <c r="L259" s="13"/>
      <c r="M259" s="13"/>
      <c r="N259" s="13"/>
      <c r="O259" s="22">
        <v>63</v>
      </c>
      <c r="P259" s="13"/>
      <c r="Q259" s="13"/>
      <c r="R259" s="13"/>
      <c r="S259" s="13"/>
      <c r="T259" s="13"/>
      <c r="U259" s="13"/>
      <c r="V259" s="13"/>
      <c r="W259" s="13"/>
      <c r="X259" s="13" t="s">
        <v>51</v>
      </c>
      <c r="Y259" s="13" t="s">
        <v>52</v>
      </c>
      <c r="Z259" s="13" t="s">
        <v>53</v>
      </c>
      <c r="AA259" s="13" t="s">
        <v>53</v>
      </c>
      <c r="AB259" s="13" t="s">
        <v>53</v>
      </c>
      <c r="AC259" s="13" t="s">
        <v>53</v>
      </c>
      <c r="AD259" s="22">
        <v>834</v>
      </c>
      <c r="AE259" s="22">
        <v>3332</v>
      </c>
      <c r="AF259" s="22">
        <v>60</v>
      </c>
      <c r="AG259" s="22">
        <v>222</v>
      </c>
      <c r="AH259" s="13" t="s">
        <v>427</v>
      </c>
      <c r="AI259" s="12" t="s">
        <v>808</v>
      </c>
      <c r="AJ259" s="13"/>
    </row>
    <row r="260" s="3" customFormat="true" ht="66" customHeight="true" spans="1:36">
      <c r="A260" s="20">
        <v>16</v>
      </c>
      <c r="B260" s="12" t="s">
        <v>809</v>
      </c>
      <c r="C260" s="12" t="s">
        <v>810</v>
      </c>
      <c r="D260" s="13" t="s">
        <v>87</v>
      </c>
      <c r="E260" s="13" t="s">
        <v>88</v>
      </c>
      <c r="F260" s="13">
        <v>2023</v>
      </c>
      <c r="G260" s="13" t="s">
        <v>48</v>
      </c>
      <c r="H260" s="21" t="s">
        <v>49</v>
      </c>
      <c r="I260" s="13" t="s">
        <v>50</v>
      </c>
      <c r="J260" s="13">
        <v>124.7</v>
      </c>
      <c r="K260" s="13">
        <v>124.7</v>
      </c>
      <c r="L260" s="13"/>
      <c r="M260" s="13"/>
      <c r="N260" s="13"/>
      <c r="O260" s="13">
        <v>124.7</v>
      </c>
      <c r="P260" s="13"/>
      <c r="Q260" s="13"/>
      <c r="R260" s="13"/>
      <c r="S260" s="13"/>
      <c r="T260" s="13"/>
      <c r="U260" s="13"/>
      <c r="V260" s="13"/>
      <c r="W260" s="13"/>
      <c r="X260" s="13" t="s">
        <v>51</v>
      </c>
      <c r="Y260" s="13" t="s">
        <v>52</v>
      </c>
      <c r="Z260" s="13" t="s">
        <v>52</v>
      </c>
      <c r="AA260" s="13" t="s">
        <v>53</v>
      </c>
      <c r="AB260" s="13" t="s">
        <v>53</v>
      </c>
      <c r="AC260" s="13" t="s">
        <v>53</v>
      </c>
      <c r="AD260" s="13">
        <v>858</v>
      </c>
      <c r="AE260" s="13">
        <v>3490</v>
      </c>
      <c r="AF260" s="13">
        <v>133</v>
      </c>
      <c r="AG260" s="13">
        <v>475</v>
      </c>
      <c r="AH260" s="13" t="s">
        <v>427</v>
      </c>
      <c r="AI260" s="12" t="s">
        <v>739</v>
      </c>
      <c r="AJ260" s="13"/>
    </row>
    <row r="261" s="3" customFormat="true" ht="66" customHeight="true" spans="1:36">
      <c r="A261" s="20">
        <v>17</v>
      </c>
      <c r="B261" s="12" t="s">
        <v>811</v>
      </c>
      <c r="C261" s="12" t="s">
        <v>812</v>
      </c>
      <c r="D261" s="18" t="s">
        <v>58</v>
      </c>
      <c r="E261" s="18" t="s">
        <v>59</v>
      </c>
      <c r="F261" s="21">
        <v>2023</v>
      </c>
      <c r="G261" s="21" t="s">
        <v>48</v>
      </c>
      <c r="H261" s="21" t="s">
        <v>49</v>
      </c>
      <c r="I261" s="13" t="s">
        <v>50</v>
      </c>
      <c r="J261" s="18">
        <v>78.4</v>
      </c>
      <c r="K261" s="18">
        <v>78.4</v>
      </c>
      <c r="L261" s="13"/>
      <c r="M261" s="13"/>
      <c r="N261" s="13"/>
      <c r="O261" s="18">
        <v>78.4</v>
      </c>
      <c r="P261" s="13"/>
      <c r="Q261" s="13"/>
      <c r="R261" s="13"/>
      <c r="S261" s="13"/>
      <c r="T261" s="13"/>
      <c r="U261" s="13"/>
      <c r="V261" s="13"/>
      <c r="W261" s="13"/>
      <c r="X261" s="13" t="s">
        <v>51</v>
      </c>
      <c r="Y261" s="13" t="s">
        <v>52</v>
      </c>
      <c r="Z261" s="13" t="s">
        <v>53</v>
      </c>
      <c r="AA261" s="13" t="s">
        <v>53</v>
      </c>
      <c r="AB261" s="13" t="s">
        <v>53</v>
      </c>
      <c r="AC261" s="13" t="s">
        <v>53</v>
      </c>
      <c r="AD261" s="18">
        <v>769</v>
      </c>
      <c r="AE261" s="18">
        <v>1878</v>
      </c>
      <c r="AF261" s="18">
        <v>55</v>
      </c>
      <c r="AG261" s="18">
        <v>189</v>
      </c>
      <c r="AH261" s="13" t="s">
        <v>427</v>
      </c>
      <c r="AI261" s="12" t="s">
        <v>813</v>
      </c>
      <c r="AJ261" s="13"/>
    </row>
    <row r="262" s="3" customFormat="true" ht="66" customHeight="true" spans="1:36">
      <c r="A262" s="20">
        <v>18</v>
      </c>
      <c r="B262" s="12" t="s">
        <v>814</v>
      </c>
      <c r="C262" s="12" t="s">
        <v>815</v>
      </c>
      <c r="D262" s="18" t="s">
        <v>58</v>
      </c>
      <c r="E262" s="50" t="s">
        <v>171</v>
      </c>
      <c r="F262" s="21">
        <v>2023</v>
      </c>
      <c r="G262" s="21" t="s">
        <v>48</v>
      </c>
      <c r="H262" s="21" t="s">
        <v>49</v>
      </c>
      <c r="I262" s="13" t="s">
        <v>50</v>
      </c>
      <c r="J262" s="50">
        <v>32.82</v>
      </c>
      <c r="K262" s="50">
        <v>32.82</v>
      </c>
      <c r="L262" s="13"/>
      <c r="M262" s="13"/>
      <c r="N262" s="13"/>
      <c r="O262" s="50">
        <v>32.82</v>
      </c>
      <c r="P262" s="13"/>
      <c r="Q262" s="13"/>
      <c r="R262" s="13"/>
      <c r="S262" s="13"/>
      <c r="T262" s="13"/>
      <c r="U262" s="13"/>
      <c r="V262" s="13"/>
      <c r="W262" s="13"/>
      <c r="X262" s="13" t="s">
        <v>51</v>
      </c>
      <c r="Y262" s="13" t="s">
        <v>52</v>
      </c>
      <c r="Z262" s="13" t="s">
        <v>53</v>
      </c>
      <c r="AA262" s="13" t="s">
        <v>53</v>
      </c>
      <c r="AB262" s="13" t="s">
        <v>53</v>
      </c>
      <c r="AC262" s="13" t="s">
        <v>53</v>
      </c>
      <c r="AD262" s="50">
        <v>979</v>
      </c>
      <c r="AE262" s="50">
        <v>307</v>
      </c>
      <c r="AF262" s="50">
        <v>6</v>
      </c>
      <c r="AG262" s="50">
        <v>21</v>
      </c>
      <c r="AH262" s="13" t="s">
        <v>427</v>
      </c>
      <c r="AI262" s="12" t="s">
        <v>816</v>
      </c>
      <c r="AJ262" s="13"/>
    </row>
    <row r="263" s="3" customFormat="true" ht="66" customHeight="true" spans="1:36">
      <c r="A263" s="20">
        <v>19</v>
      </c>
      <c r="B263" s="12" t="s">
        <v>817</v>
      </c>
      <c r="C263" s="12" t="s">
        <v>818</v>
      </c>
      <c r="D263" s="13" t="s">
        <v>58</v>
      </c>
      <c r="E263" s="13" t="s">
        <v>189</v>
      </c>
      <c r="F263" s="21">
        <v>2023</v>
      </c>
      <c r="G263" s="21" t="s">
        <v>48</v>
      </c>
      <c r="H263" s="21" t="s">
        <v>49</v>
      </c>
      <c r="I263" s="13" t="s">
        <v>50</v>
      </c>
      <c r="J263" s="50">
        <v>49</v>
      </c>
      <c r="K263" s="50">
        <v>49</v>
      </c>
      <c r="L263" s="13"/>
      <c r="M263" s="13"/>
      <c r="N263" s="13"/>
      <c r="O263" s="50">
        <v>49</v>
      </c>
      <c r="P263" s="13"/>
      <c r="Q263" s="13"/>
      <c r="R263" s="13"/>
      <c r="S263" s="13"/>
      <c r="T263" s="13"/>
      <c r="U263" s="13"/>
      <c r="V263" s="13"/>
      <c r="W263" s="13"/>
      <c r="X263" s="13" t="s">
        <v>51</v>
      </c>
      <c r="Y263" s="13" t="s">
        <v>52</v>
      </c>
      <c r="Z263" s="13" t="s">
        <v>53</v>
      </c>
      <c r="AA263" s="13" t="s">
        <v>53</v>
      </c>
      <c r="AB263" s="13" t="s">
        <v>53</v>
      </c>
      <c r="AC263" s="13" t="s">
        <v>53</v>
      </c>
      <c r="AD263" s="13">
        <v>767</v>
      </c>
      <c r="AE263" s="13">
        <v>480</v>
      </c>
      <c r="AF263" s="13">
        <v>10</v>
      </c>
      <c r="AG263" s="13">
        <v>28</v>
      </c>
      <c r="AH263" s="13" t="s">
        <v>427</v>
      </c>
      <c r="AI263" s="12" t="s">
        <v>819</v>
      </c>
      <c r="AJ263" s="13"/>
    </row>
    <row r="264" s="3" customFormat="true" ht="66" customHeight="true" spans="1:36">
      <c r="A264" s="20">
        <v>20</v>
      </c>
      <c r="B264" s="12" t="s">
        <v>820</v>
      </c>
      <c r="C264" s="12" t="s">
        <v>821</v>
      </c>
      <c r="D264" s="13" t="s">
        <v>58</v>
      </c>
      <c r="E264" s="13" t="s">
        <v>189</v>
      </c>
      <c r="F264" s="21">
        <v>2023</v>
      </c>
      <c r="G264" s="21" t="s">
        <v>48</v>
      </c>
      <c r="H264" s="21" t="s">
        <v>49</v>
      </c>
      <c r="I264" s="13" t="s">
        <v>50</v>
      </c>
      <c r="J264" s="50">
        <v>45.36</v>
      </c>
      <c r="K264" s="50">
        <v>45.36</v>
      </c>
      <c r="L264" s="13"/>
      <c r="M264" s="13"/>
      <c r="N264" s="13"/>
      <c r="O264" s="50">
        <v>45.36</v>
      </c>
      <c r="P264" s="13"/>
      <c r="Q264" s="13"/>
      <c r="R264" s="13"/>
      <c r="S264" s="13"/>
      <c r="T264" s="13"/>
      <c r="U264" s="13"/>
      <c r="V264" s="13"/>
      <c r="W264" s="13"/>
      <c r="X264" s="13" t="s">
        <v>51</v>
      </c>
      <c r="Y264" s="13" t="s">
        <v>52</v>
      </c>
      <c r="Z264" s="13" t="s">
        <v>53</v>
      </c>
      <c r="AA264" s="13" t="s">
        <v>53</v>
      </c>
      <c r="AB264" s="13" t="s">
        <v>53</v>
      </c>
      <c r="AC264" s="13" t="s">
        <v>53</v>
      </c>
      <c r="AD264" s="13">
        <v>767</v>
      </c>
      <c r="AE264" s="13">
        <v>480</v>
      </c>
      <c r="AF264" s="13">
        <v>10</v>
      </c>
      <c r="AG264" s="13">
        <v>28</v>
      </c>
      <c r="AH264" s="13" t="s">
        <v>427</v>
      </c>
      <c r="AI264" s="12" t="s">
        <v>819</v>
      </c>
      <c r="AJ264" s="13"/>
    </row>
    <row r="265" s="3" customFormat="true" ht="66" customHeight="true" spans="1:36">
      <c r="A265" s="20">
        <v>21</v>
      </c>
      <c r="B265" s="12" t="s">
        <v>822</v>
      </c>
      <c r="C265" s="12" t="s">
        <v>823</v>
      </c>
      <c r="D265" s="13" t="s">
        <v>58</v>
      </c>
      <c r="E265" s="50" t="s">
        <v>193</v>
      </c>
      <c r="F265" s="21">
        <v>2023</v>
      </c>
      <c r="G265" s="21" t="s">
        <v>48</v>
      </c>
      <c r="H265" s="21" t="s">
        <v>49</v>
      </c>
      <c r="I265" s="13" t="s">
        <v>50</v>
      </c>
      <c r="J265" s="50">
        <v>60.48</v>
      </c>
      <c r="K265" s="50">
        <v>60.48</v>
      </c>
      <c r="L265" s="13"/>
      <c r="M265" s="13"/>
      <c r="N265" s="13"/>
      <c r="O265" s="50">
        <v>60.48</v>
      </c>
      <c r="P265" s="13"/>
      <c r="Q265" s="13"/>
      <c r="R265" s="13"/>
      <c r="S265" s="13"/>
      <c r="T265" s="13"/>
      <c r="U265" s="13"/>
      <c r="V265" s="13"/>
      <c r="W265" s="13"/>
      <c r="X265" s="13" t="s">
        <v>51</v>
      </c>
      <c r="Y265" s="13" t="s">
        <v>52</v>
      </c>
      <c r="Z265" s="13" t="s">
        <v>53</v>
      </c>
      <c r="AA265" s="13" t="s">
        <v>53</v>
      </c>
      <c r="AB265" s="13" t="s">
        <v>53</v>
      </c>
      <c r="AC265" s="13" t="s">
        <v>53</v>
      </c>
      <c r="AD265" s="13">
        <v>671</v>
      </c>
      <c r="AE265" s="13">
        <v>513</v>
      </c>
      <c r="AF265" s="13">
        <v>15</v>
      </c>
      <c r="AG265" s="13">
        <v>56</v>
      </c>
      <c r="AH265" s="13" t="s">
        <v>427</v>
      </c>
      <c r="AI265" s="12" t="s">
        <v>824</v>
      </c>
      <c r="AJ265" s="13"/>
    </row>
    <row r="266" s="3" customFormat="true" ht="66" customHeight="true" spans="1:36">
      <c r="A266" s="20">
        <v>22</v>
      </c>
      <c r="B266" s="12" t="s">
        <v>825</v>
      </c>
      <c r="C266" s="12" t="s">
        <v>826</v>
      </c>
      <c r="D266" s="50" t="s">
        <v>58</v>
      </c>
      <c r="E266" s="50" t="s">
        <v>175</v>
      </c>
      <c r="F266" s="21">
        <v>2023</v>
      </c>
      <c r="G266" s="21" t="s">
        <v>48</v>
      </c>
      <c r="H266" s="21" t="s">
        <v>49</v>
      </c>
      <c r="I266" s="13" t="s">
        <v>50</v>
      </c>
      <c r="J266" s="50">
        <v>51.03</v>
      </c>
      <c r="K266" s="50">
        <v>51.03</v>
      </c>
      <c r="L266" s="13"/>
      <c r="M266" s="13"/>
      <c r="N266" s="13"/>
      <c r="O266" s="50">
        <v>51.03</v>
      </c>
      <c r="P266" s="13"/>
      <c r="Q266" s="13"/>
      <c r="R266" s="13"/>
      <c r="S266" s="13"/>
      <c r="T266" s="13"/>
      <c r="U266" s="13"/>
      <c r="V266" s="13"/>
      <c r="W266" s="13"/>
      <c r="X266" s="13" t="s">
        <v>51</v>
      </c>
      <c r="Y266" s="13" t="s">
        <v>52</v>
      </c>
      <c r="Z266" s="13" t="s">
        <v>53</v>
      </c>
      <c r="AA266" s="13" t="s">
        <v>53</v>
      </c>
      <c r="AB266" s="13" t="s">
        <v>53</v>
      </c>
      <c r="AC266" s="13" t="s">
        <v>53</v>
      </c>
      <c r="AD266" s="13">
        <v>1279</v>
      </c>
      <c r="AE266" s="18">
        <v>291</v>
      </c>
      <c r="AF266" s="13">
        <v>20</v>
      </c>
      <c r="AG266" s="13">
        <v>65</v>
      </c>
      <c r="AH266" s="13" t="s">
        <v>427</v>
      </c>
      <c r="AI266" s="12" t="s">
        <v>827</v>
      </c>
      <c r="AJ266" s="13"/>
    </row>
    <row r="267" s="3" customFormat="true" ht="66" customHeight="true" spans="1:36">
      <c r="A267" s="20">
        <v>23</v>
      </c>
      <c r="B267" s="12" t="s">
        <v>828</v>
      </c>
      <c r="C267" s="12" t="s">
        <v>829</v>
      </c>
      <c r="D267" s="13" t="s">
        <v>92</v>
      </c>
      <c r="E267" s="13" t="s">
        <v>197</v>
      </c>
      <c r="F267" s="21">
        <v>2023</v>
      </c>
      <c r="G267" s="21" t="s">
        <v>48</v>
      </c>
      <c r="H267" s="21" t="s">
        <v>49</v>
      </c>
      <c r="I267" s="13" t="s">
        <v>50</v>
      </c>
      <c r="J267" s="13">
        <v>120.05</v>
      </c>
      <c r="K267" s="13">
        <v>120.05</v>
      </c>
      <c r="L267" s="13"/>
      <c r="M267" s="13"/>
      <c r="N267" s="13"/>
      <c r="O267" s="13">
        <v>120.05</v>
      </c>
      <c r="P267" s="13"/>
      <c r="Q267" s="13"/>
      <c r="R267" s="13"/>
      <c r="S267" s="13"/>
      <c r="T267" s="13"/>
      <c r="U267" s="13"/>
      <c r="V267" s="13"/>
      <c r="W267" s="13"/>
      <c r="X267" s="13" t="s">
        <v>51</v>
      </c>
      <c r="Y267" s="13" t="s">
        <v>52</v>
      </c>
      <c r="Z267" s="13" t="s">
        <v>52</v>
      </c>
      <c r="AA267" s="13" t="s">
        <v>53</v>
      </c>
      <c r="AB267" s="13" t="s">
        <v>53</v>
      </c>
      <c r="AC267" s="13" t="s">
        <v>53</v>
      </c>
      <c r="AD267" s="13">
        <v>1201</v>
      </c>
      <c r="AE267" s="13">
        <v>4092</v>
      </c>
      <c r="AF267" s="13">
        <v>35</v>
      </c>
      <c r="AG267" s="13">
        <v>98</v>
      </c>
      <c r="AH267" s="13" t="s">
        <v>427</v>
      </c>
      <c r="AI267" s="12" t="s">
        <v>830</v>
      </c>
      <c r="AJ267" s="13"/>
    </row>
    <row r="268" s="3" customFormat="true" ht="66" customHeight="true" spans="1:36">
      <c r="A268" s="20">
        <v>24</v>
      </c>
      <c r="B268" s="12" t="s">
        <v>831</v>
      </c>
      <c r="C268" s="12" t="s">
        <v>832</v>
      </c>
      <c r="D268" s="13" t="s">
        <v>92</v>
      </c>
      <c r="E268" s="13" t="s">
        <v>275</v>
      </c>
      <c r="F268" s="21">
        <v>2023</v>
      </c>
      <c r="G268" s="21" t="s">
        <v>48</v>
      </c>
      <c r="H268" s="21" t="s">
        <v>49</v>
      </c>
      <c r="I268" s="13" t="s">
        <v>50</v>
      </c>
      <c r="J268" s="13">
        <v>19.6</v>
      </c>
      <c r="K268" s="13">
        <v>19.6</v>
      </c>
      <c r="L268" s="13"/>
      <c r="M268" s="13"/>
      <c r="N268" s="13"/>
      <c r="O268" s="13">
        <v>19.6</v>
      </c>
      <c r="P268" s="13"/>
      <c r="Q268" s="13"/>
      <c r="R268" s="13"/>
      <c r="S268" s="13"/>
      <c r="T268" s="13"/>
      <c r="U268" s="13"/>
      <c r="V268" s="13"/>
      <c r="W268" s="13"/>
      <c r="X268" s="13" t="s">
        <v>51</v>
      </c>
      <c r="Y268" s="13" t="s">
        <v>52</v>
      </c>
      <c r="Z268" s="13" t="s">
        <v>52</v>
      </c>
      <c r="AA268" s="13" t="s">
        <v>53</v>
      </c>
      <c r="AB268" s="13" t="s">
        <v>53</v>
      </c>
      <c r="AC268" s="13" t="s">
        <v>53</v>
      </c>
      <c r="AD268" s="13">
        <v>507</v>
      </c>
      <c r="AE268" s="13">
        <v>380</v>
      </c>
      <c r="AF268" s="13">
        <v>17</v>
      </c>
      <c r="AG268" s="13">
        <v>53</v>
      </c>
      <c r="AH268" s="13" t="s">
        <v>427</v>
      </c>
      <c r="AI268" s="12" t="s">
        <v>833</v>
      </c>
      <c r="AJ268" s="13"/>
    </row>
    <row r="269" s="3" customFormat="true" ht="66" customHeight="true" spans="1:36">
      <c r="A269" s="20">
        <v>25</v>
      </c>
      <c r="B269" s="12" t="s">
        <v>834</v>
      </c>
      <c r="C269" s="12" t="s">
        <v>835</v>
      </c>
      <c r="D269" s="13" t="s">
        <v>92</v>
      </c>
      <c r="E269" s="13" t="s">
        <v>292</v>
      </c>
      <c r="F269" s="21">
        <v>2023</v>
      </c>
      <c r="G269" s="21" t="s">
        <v>48</v>
      </c>
      <c r="H269" s="21" t="s">
        <v>49</v>
      </c>
      <c r="I269" s="13" t="s">
        <v>50</v>
      </c>
      <c r="J269" s="13">
        <v>26.15</v>
      </c>
      <c r="K269" s="13">
        <v>26.15</v>
      </c>
      <c r="L269" s="13"/>
      <c r="M269" s="13"/>
      <c r="N269" s="13"/>
      <c r="O269" s="13">
        <v>26.15</v>
      </c>
      <c r="P269" s="13"/>
      <c r="Q269" s="13"/>
      <c r="R269" s="13"/>
      <c r="S269" s="13"/>
      <c r="T269" s="13"/>
      <c r="U269" s="13"/>
      <c r="V269" s="13"/>
      <c r="W269" s="13"/>
      <c r="X269" s="13" t="s">
        <v>51</v>
      </c>
      <c r="Y269" s="13" t="s">
        <v>52</v>
      </c>
      <c r="Z269" s="13" t="s">
        <v>52</v>
      </c>
      <c r="AA269" s="13" t="s">
        <v>53</v>
      </c>
      <c r="AB269" s="13" t="s">
        <v>53</v>
      </c>
      <c r="AC269" s="13" t="s">
        <v>53</v>
      </c>
      <c r="AD269" s="13">
        <v>781</v>
      </c>
      <c r="AE269" s="13">
        <v>985</v>
      </c>
      <c r="AF269" s="13">
        <v>37</v>
      </c>
      <c r="AG269" s="13">
        <v>119</v>
      </c>
      <c r="AH269" s="13" t="s">
        <v>427</v>
      </c>
      <c r="AI269" s="12" t="s">
        <v>836</v>
      </c>
      <c r="AJ269" s="13"/>
    </row>
    <row r="270" s="3" customFormat="true" ht="66" customHeight="true" spans="1:36">
      <c r="A270" s="20">
        <v>26</v>
      </c>
      <c r="B270" s="12" t="s">
        <v>837</v>
      </c>
      <c r="C270" s="12" t="s">
        <v>838</v>
      </c>
      <c r="D270" s="13" t="s">
        <v>92</v>
      </c>
      <c r="E270" s="13" t="s">
        <v>205</v>
      </c>
      <c r="F270" s="21">
        <v>2023</v>
      </c>
      <c r="G270" s="21" t="s">
        <v>48</v>
      </c>
      <c r="H270" s="21" t="s">
        <v>49</v>
      </c>
      <c r="I270" s="13" t="s">
        <v>50</v>
      </c>
      <c r="J270" s="13">
        <v>29.12</v>
      </c>
      <c r="K270" s="13">
        <v>29.12</v>
      </c>
      <c r="L270" s="13"/>
      <c r="M270" s="13"/>
      <c r="N270" s="13"/>
      <c r="O270" s="13">
        <v>29.12</v>
      </c>
      <c r="P270" s="13"/>
      <c r="Q270" s="13"/>
      <c r="R270" s="13"/>
      <c r="S270" s="13"/>
      <c r="T270" s="13"/>
      <c r="U270" s="13"/>
      <c r="V270" s="13"/>
      <c r="W270" s="13"/>
      <c r="X270" s="13" t="s">
        <v>51</v>
      </c>
      <c r="Y270" s="13" t="s">
        <v>52</v>
      </c>
      <c r="Z270" s="13" t="s">
        <v>52</v>
      </c>
      <c r="AA270" s="13" t="s">
        <v>53</v>
      </c>
      <c r="AB270" s="13" t="s">
        <v>53</v>
      </c>
      <c r="AC270" s="13" t="s">
        <v>53</v>
      </c>
      <c r="AD270" s="13">
        <v>1178</v>
      </c>
      <c r="AE270" s="13">
        <v>814</v>
      </c>
      <c r="AF270" s="13">
        <v>22</v>
      </c>
      <c r="AG270" s="13">
        <v>58</v>
      </c>
      <c r="AH270" s="13" t="s">
        <v>427</v>
      </c>
      <c r="AI270" s="12" t="s">
        <v>839</v>
      </c>
      <c r="AJ270" s="13"/>
    </row>
    <row r="271" s="3" customFormat="true" ht="66" customHeight="true" spans="1:36">
      <c r="A271" s="20">
        <v>27</v>
      </c>
      <c r="B271" s="12" t="s">
        <v>840</v>
      </c>
      <c r="C271" s="12" t="s">
        <v>841</v>
      </c>
      <c r="D271" s="13" t="s">
        <v>92</v>
      </c>
      <c r="E271" s="13" t="s">
        <v>205</v>
      </c>
      <c r="F271" s="21">
        <v>2023</v>
      </c>
      <c r="G271" s="21" t="s">
        <v>48</v>
      </c>
      <c r="H271" s="21" t="s">
        <v>49</v>
      </c>
      <c r="I271" s="13" t="s">
        <v>50</v>
      </c>
      <c r="J271" s="13">
        <v>35.28</v>
      </c>
      <c r="K271" s="13">
        <v>35.28</v>
      </c>
      <c r="L271" s="13"/>
      <c r="M271" s="13"/>
      <c r="N271" s="13"/>
      <c r="O271" s="13">
        <v>35.28</v>
      </c>
      <c r="P271" s="13"/>
      <c r="Q271" s="13"/>
      <c r="R271" s="13"/>
      <c r="S271" s="13"/>
      <c r="T271" s="13"/>
      <c r="U271" s="13"/>
      <c r="V271" s="13"/>
      <c r="W271" s="13"/>
      <c r="X271" s="13" t="s">
        <v>51</v>
      </c>
      <c r="Y271" s="13" t="s">
        <v>52</v>
      </c>
      <c r="Z271" s="13" t="s">
        <v>52</v>
      </c>
      <c r="AA271" s="13" t="s">
        <v>53</v>
      </c>
      <c r="AB271" s="13" t="s">
        <v>53</v>
      </c>
      <c r="AC271" s="13" t="s">
        <v>53</v>
      </c>
      <c r="AD271" s="13">
        <v>1178</v>
      </c>
      <c r="AE271" s="13">
        <v>814</v>
      </c>
      <c r="AF271" s="13">
        <v>22</v>
      </c>
      <c r="AG271" s="13">
        <v>58</v>
      </c>
      <c r="AH271" s="13" t="s">
        <v>427</v>
      </c>
      <c r="AI271" s="12" t="s">
        <v>839</v>
      </c>
      <c r="AJ271" s="13"/>
    </row>
    <row r="272" s="3" customFormat="true" ht="66" customHeight="true" spans="1:36">
      <c r="A272" s="20">
        <v>28</v>
      </c>
      <c r="B272" s="12" t="s">
        <v>842</v>
      </c>
      <c r="C272" s="12" t="s">
        <v>843</v>
      </c>
      <c r="D272" s="13" t="s">
        <v>92</v>
      </c>
      <c r="E272" s="13" t="s">
        <v>205</v>
      </c>
      <c r="F272" s="21">
        <v>2023</v>
      </c>
      <c r="G272" s="21" t="s">
        <v>48</v>
      </c>
      <c r="H272" s="21" t="s">
        <v>49</v>
      </c>
      <c r="I272" s="13" t="s">
        <v>50</v>
      </c>
      <c r="J272" s="13">
        <v>12.47</v>
      </c>
      <c r="K272" s="13">
        <v>12.47</v>
      </c>
      <c r="L272" s="13"/>
      <c r="M272" s="13"/>
      <c r="N272" s="13"/>
      <c r="O272" s="13">
        <v>12.47</v>
      </c>
      <c r="P272" s="13"/>
      <c r="Q272" s="13"/>
      <c r="R272" s="13"/>
      <c r="S272" s="13"/>
      <c r="T272" s="13"/>
      <c r="U272" s="13"/>
      <c r="V272" s="13"/>
      <c r="W272" s="13"/>
      <c r="X272" s="13" t="s">
        <v>51</v>
      </c>
      <c r="Y272" s="13" t="s">
        <v>52</v>
      </c>
      <c r="Z272" s="13" t="s">
        <v>52</v>
      </c>
      <c r="AA272" s="13" t="s">
        <v>53</v>
      </c>
      <c r="AB272" s="13" t="s">
        <v>53</v>
      </c>
      <c r="AC272" s="13" t="s">
        <v>53</v>
      </c>
      <c r="AD272" s="13">
        <v>1178</v>
      </c>
      <c r="AE272" s="13">
        <v>914</v>
      </c>
      <c r="AF272" s="13">
        <v>26</v>
      </c>
      <c r="AG272" s="13">
        <v>91</v>
      </c>
      <c r="AH272" s="13" t="s">
        <v>427</v>
      </c>
      <c r="AI272" s="12" t="s">
        <v>844</v>
      </c>
      <c r="AJ272" s="13"/>
    </row>
    <row r="273" s="3" customFormat="true" ht="66" customHeight="true" spans="1:36">
      <c r="A273" s="20">
        <v>29</v>
      </c>
      <c r="B273" s="12" t="s">
        <v>845</v>
      </c>
      <c r="C273" s="12" t="s">
        <v>846</v>
      </c>
      <c r="D273" s="13" t="s">
        <v>92</v>
      </c>
      <c r="E273" s="13" t="s">
        <v>205</v>
      </c>
      <c r="F273" s="21">
        <v>2023</v>
      </c>
      <c r="G273" s="21" t="s">
        <v>48</v>
      </c>
      <c r="H273" s="21" t="s">
        <v>49</v>
      </c>
      <c r="I273" s="13" t="s">
        <v>50</v>
      </c>
      <c r="J273" s="13">
        <v>40.67</v>
      </c>
      <c r="K273" s="13">
        <v>40.67</v>
      </c>
      <c r="L273" s="13"/>
      <c r="M273" s="13"/>
      <c r="N273" s="13"/>
      <c r="O273" s="13">
        <v>40.67</v>
      </c>
      <c r="P273" s="13"/>
      <c r="Q273" s="13"/>
      <c r="R273" s="13"/>
      <c r="S273" s="13"/>
      <c r="T273" s="13"/>
      <c r="U273" s="13"/>
      <c r="V273" s="13"/>
      <c r="W273" s="13"/>
      <c r="X273" s="13" t="s">
        <v>51</v>
      </c>
      <c r="Y273" s="13" t="s">
        <v>52</v>
      </c>
      <c r="Z273" s="13" t="s">
        <v>52</v>
      </c>
      <c r="AA273" s="13" t="s">
        <v>53</v>
      </c>
      <c r="AB273" s="13" t="s">
        <v>53</v>
      </c>
      <c r="AC273" s="13" t="s">
        <v>53</v>
      </c>
      <c r="AD273" s="13">
        <v>1178</v>
      </c>
      <c r="AE273" s="13">
        <v>425</v>
      </c>
      <c r="AF273" s="13">
        <v>9</v>
      </c>
      <c r="AG273" s="13">
        <v>28</v>
      </c>
      <c r="AH273" s="13" t="s">
        <v>427</v>
      </c>
      <c r="AI273" s="12" t="s">
        <v>847</v>
      </c>
      <c r="AJ273" s="13"/>
    </row>
    <row r="274" s="3" customFormat="true" ht="66" customHeight="true" spans="1:36">
      <c r="A274" s="20">
        <v>30</v>
      </c>
      <c r="B274" s="12" t="s">
        <v>848</v>
      </c>
      <c r="C274" s="12" t="s">
        <v>849</v>
      </c>
      <c r="D274" s="13" t="s">
        <v>92</v>
      </c>
      <c r="E274" s="13" t="s">
        <v>201</v>
      </c>
      <c r="F274" s="21">
        <v>2023</v>
      </c>
      <c r="G274" s="21" t="s">
        <v>48</v>
      </c>
      <c r="H274" s="21" t="s">
        <v>49</v>
      </c>
      <c r="I274" s="13" t="s">
        <v>50</v>
      </c>
      <c r="J274" s="13">
        <v>72.8</v>
      </c>
      <c r="K274" s="13">
        <v>72.8</v>
      </c>
      <c r="L274" s="13"/>
      <c r="M274" s="13"/>
      <c r="N274" s="13"/>
      <c r="O274" s="13">
        <v>72.8</v>
      </c>
      <c r="P274" s="13"/>
      <c r="Q274" s="13"/>
      <c r="R274" s="13"/>
      <c r="S274" s="13"/>
      <c r="T274" s="13"/>
      <c r="U274" s="13"/>
      <c r="V274" s="13"/>
      <c r="W274" s="13"/>
      <c r="X274" s="13" t="s">
        <v>51</v>
      </c>
      <c r="Y274" s="13" t="s">
        <v>52</v>
      </c>
      <c r="Z274" s="13" t="s">
        <v>53</v>
      </c>
      <c r="AA274" s="13" t="s">
        <v>53</v>
      </c>
      <c r="AB274" s="13" t="s">
        <v>53</v>
      </c>
      <c r="AC274" s="13" t="s">
        <v>53</v>
      </c>
      <c r="AD274" s="13">
        <v>680</v>
      </c>
      <c r="AE274" s="13">
        <v>495</v>
      </c>
      <c r="AF274" s="13">
        <v>18</v>
      </c>
      <c r="AG274" s="13">
        <v>46</v>
      </c>
      <c r="AH274" s="13" t="s">
        <v>427</v>
      </c>
      <c r="AI274" s="12" t="s">
        <v>791</v>
      </c>
      <c r="AJ274" s="13"/>
    </row>
    <row r="275" s="3" customFormat="true" ht="66" customHeight="true" spans="1:36">
      <c r="A275" s="20">
        <v>31</v>
      </c>
      <c r="B275" s="12" t="s">
        <v>850</v>
      </c>
      <c r="C275" s="12" t="s">
        <v>851</v>
      </c>
      <c r="D275" s="13" t="s">
        <v>46</v>
      </c>
      <c r="E275" s="13" t="s">
        <v>217</v>
      </c>
      <c r="F275" s="21">
        <v>2023</v>
      </c>
      <c r="G275" s="21" t="s">
        <v>48</v>
      </c>
      <c r="H275" s="21" t="s">
        <v>49</v>
      </c>
      <c r="I275" s="13" t="s">
        <v>50</v>
      </c>
      <c r="J275" s="13">
        <v>28.56</v>
      </c>
      <c r="K275" s="13">
        <v>28.56</v>
      </c>
      <c r="L275" s="13"/>
      <c r="M275" s="13"/>
      <c r="N275" s="13"/>
      <c r="O275" s="13">
        <v>28.56</v>
      </c>
      <c r="P275" s="13"/>
      <c r="Q275" s="13"/>
      <c r="R275" s="13"/>
      <c r="S275" s="13"/>
      <c r="T275" s="13"/>
      <c r="U275" s="13"/>
      <c r="V275" s="13"/>
      <c r="W275" s="13"/>
      <c r="X275" s="13" t="s">
        <v>51</v>
      </c>
      <c r="Y275" s="13" t="s">
        <v>52</v>
      </c>
      <c r="Z275" s="13" t="s">
        <v>52</v>
      </c>
      <c r="AA275" s="13" t="s">
        <v>53</v>
      </c>
      <c r="AB275" s="13" t="s">
        <v>53</v>
      </c>
      <c r="AC275" s="13" t="s">
        <v>53</v>
      </c>
      <c r="AD275" s="13">
        <v>321</v>
      </c>
      <c r="AE275" s="13">
        <v>1543</v>
      </c>
      <c r="AF275" s="53">
        <v>109</v>
      </c>
      <c r="AG275" s="53">
        <v>467</v>
      </c>
      <c r="AH275" s="13" t="s">
        <v>427</v>
      </c>
      <c r="AI275" s="12" t="s">
        <v>852</v>
      </c>
      <c r="AJ275" s="13"/>
    </row>
    <row r="276" s="3" customFormat="true" ht="66" customHeight="true" spans="1:36">
      <c r="A276" s="20">
        <v>32</v>
      </c>
      <c r="B276" s="12" t="s">
        <v>853</v>
      </c>
      <c r="C276" s="12" t="s">
        <v>854</v>
      </c>
      <c r="D276" s="13" t="s">
        <v>46</v>
      </c>
      <c r="E276" s="13" t="s">
        <v>855</v>
      </c>
      <c r="F276" s="21">
        <v>2023</v>
      </c>
      <c r="G276" s="21" t="s">
        <v>48</v>
      </c>
      <c r="H276" s="21" t="s">
        <v>49</v>
      </c>
      <c r="I276" s="13" t="s">
        <v>50</v>
      </c>
      <c r="J276" s="13">
        <v>33.6</v>
      </c>
      <c r="K276" s="13">
        <v>33.6</v>
      </c>
      <c r="L276" s="18"/>
      <c r="M276" s="18"/>
      <c r="N276" s="18"/>
      <c r="O276" s="13">
        <v>33.6</v>
      </c>
      <c r="P276" s="18"/>
      <c r="Q276" s="18"/>
      <c r="R276" s="18"/>
      <c r="S276" s="18"/>
      <c r="T276" s="18"/>
      <c r="U276" s="18"/>
      <c r="V276" s="18"/>
      <c r="W276" s="18"/>
      <c r="X276" s="13" t="s">
        <v>51</v>
      </c>
      <c r="Y276" s="13" t="s">
        <v>52</v>
      </c>
      <c r="Z276" s="13" t="s">
        <v>53</v>
      </c>
      <c r="AA276" s="13" t="s">
        <v>53</v>
      </c>
      <c r="AB276" s="13" t="s">
        <v>53</v>
      </c>
      <c r="AC276" s="13" t="s">
        <v>53</v>
      </c>
      <c r="AD276" s="13">
        <v>248</v>
      </c>
      <c r="AE276" s="13">
        <v>933</v>
      </c>
      <c r="AF276" s="53">
        <v>43</v>
      </c>
      <c r="AG276" s="53">
        <v>98</v>
      </c>
      <c r="AH276" s="13" t="s">
        <v>427</v>
      </c>
      <c r="AI276" s="12" t="s">
        <v>856</v>
      </c>
      <c r="AJ276" s="13"/>
    </row>
    <row r="277" s="3" customFormat="true" ht="66" customHeight="true" spans="1:36">
      <c r="A277" s="20">
        <v>33</v>
      </c>
      <c r="B277" s="12" t="s">
        <v>857</v>
      </c>
      <c r="C277" s="12" t="s">
        <v>858</v>
      </c>
      <c r="D277" s="13" t="s">
        <v>46</v>
      </c>
      <c r="E277" s="13" t="s">
        <v>213</v>
      </c>
      <c r="F277" s="21">
        <v>2023</v>
      </c>
      <c r="G277" s="21" t="s">
        <v>48</v>
      </c>
      <c r="H277" s="21" t="s">
        <v>49</v>
      </c>
      <c r="I277" s="13" t="s">
        <v>50</v>
      </c>
      <c r="J277" s="13">
        <v>147.84</v>
      </c>
      <c r="K277" s="13">
        <v>147.84</v>
      </c>
      <c r="L277" s="13"/>
      <c r="M277" s="13"/>
      <c r="N277" s="13"/>
      <c r="O277" s="13">
        <v>147.84</v>
      </c>
      <c r="P277" s="13"/>
      <c r="Q277" s="13"/>
      <c r="R277" s="13"/>
      <c r="S277" s="13"/>
      <c r="T277" s="13"/>
      <c r="U277" s="13"/>
      <c r="V277" s="13"/>
      <c r="W277" s="13"/>
      <c r="X277" s="13" t="s">
        <v>51</v>
      </c>
      <c r="Y277" s="13" t="s">
        <v>52</v>
      </c>
      <c r="Z277" s="13" t="s">
        <v>52</v>
      </c>
      <c r="AA277" s="13" t="s">
        <v>53</v>
      </c>
      <c r="AB277" s="13" t="s">
        <v>53</v>
      </c>
      <c r="AC277" s="13" t="s">
        <v>53</v>
      </c>
      <c r="AD277" s="13">
        <v>1357</v>
      </c>
      <c r="AE277" s="13">
        <v>5721</v>
      </c>
      <c r="AF277" s="13">
        <v>214</v>
      </c>
      <c r="AG277" s="13">
        <v>1357</v>
      </c>
      <c r="AH277" s="13" t="s">
        <v>427</v>
      </c>
      <c r="AI277" s="12" t="s">
        <v>859</v>
      </c>
      <c r="AJ277" s="13"/>
    </row>
    <row r="278" s="3" customFormat="true" ht="66" customHeight="true" spans="1:36">
      <c r="A278" s="20">
        <v>34</v>
      </c>
      <c r="B278" s="12" t="s">
        <v>860</v>
      </c>
      <c r="C278" s="12" t="s">
        <v>861</v>
      </c>
      <c r="D278" s="13" t="s">
        <v>46</v>
      </c>
      <c r="E278" s="13" t="s">
        <v>496</v>
      </c>
      <c r="F278" s="21">
        <v>2023</v>
      </c>
      <c r="G278" s="21" t="s">
        <v>48</v>
      </c>
      <c r="H278" s="21" t="s">
        <v>49</v>
      </c>
      <c r="I278" s="13" t="s">
        <v>50</v>
      </c>
      <c r="J278" s="13">
        <v>44.8</v>
      </c>
      <c r="K278" s="13">
        <v>44.8</v>
      </c>
      <c r="L278" s="13"/>
      <c r="M278" s="13"/>
      <c r="N278" s="13"/>
      <c r="O278" s="13">
        <v>44.8</v>
      </c>
      <c r="P278" s="13"/>
      <c r="Q278" s="13"/>
      <c r="R278" s="13"/>
      <c r="S278" s="13"/>
      <c r="T278" s="13"/>
      <c r="U278" s="13"/>
      <c r="V278" s="13"/>
      <c r="W278" s="13"/>
      <c r="X278" s="13" t="s">
        <v>51</v>
      </c>
      <c r="Y278" s="13" t="s">
        <v>52</v>
      </c>
      <c r="Z278" s="13" t="s">
        <v>52</v>
      </c>
      <c r="AA278" s="13" t="s">
        <v>53</v>
      </c>
      <c r="AB278" s="13" t="s">
        <v>53</v>
      </c>
      <c r="AC278" s="13" t="s">
        <v>53</v>
      </c>
      <c r="AD278" s="13">
        <v>91</v>
      </c>
      <c r="AE278" s="54">
        <v>293</v>
      </c>
      <c r="AF278" s="13">
        <v>21</v>
      </c>
      <c r="AG278" s="13">
        <v>86</v>
      </c>
      <c r="AH278" s="13" t="s">
        <v>427</v>
      </c>
      <c r="AI278" s="12" t="s">
        <v>862</v>
      </c>
      <c r="AJ278" s="13"/>
    </row>
    <row r="279" s="3" customFormat="true" ht="66" customHeight="true" spans="1:36">
      <c r="A279" s="20">
        <v>35</v>
      </c>
      <c r="B279" s="12" t="s">
        <v>863</v>
      </c>
      <c r="C279" s="12" t="s">
        <v>864</v>
      </c>
      <c r="D279" s="13" t="s">
        <v>46</v>
      </c>
      <c r="E279" s="13" t="s">
        <v>213</v>
      </c>
      <c r="F279" s="21">
        <v>2023</v>
      </c>
      <c r="G279" s="21" t="s">
        <v>48</v>
      </c>
      <c r="H279" s="21" t="s">
        <v>49</v>
      </c>
      <c r="I279" s="13" t="s">
        <v>50</v>
      </c>
      <c r="J279" s="13">
        <v>16.8</v>
      </c>
      <c r="K279" s="13">
        <v>16.8</v>
      </c>
      <c r="L279" s="13"/>
      <c r="M279" s="13"/>
      <c r="N279" s="13"/>
      <c r="O279" s="13">
        <v>16.8</v>
      </c>
      <c r="P279" s="13"/>
      <c r="Q279" s="13"/>
      <c r="R279" s="13"/>
      <c r="S279" s="13"/>
      <c r="T279" s="13"/>
      <c r="U279" s="13"/>
      <c r="V279" s="13"/>
      <c r="W279" s="13"/>
      <c r="X279" s="13" t="s">
        <v>51</v>
      </c>
      <c r="Y279" s="13" t="s">
        <v>52</v>
      </c>
      <c r="Z279" s="13" t="s">
        <v>52</v>
      </c>
      <c r="AA279" s="13" t="s">
        <v>53</v>
      </c>
      <c r="AB279" s="13" t="s">
        <v>53</v>
      </c>
      <c r="AC279" s="13" t="s">
        <v>53</v>
      </c>
      <c r="AD279" s="13">
        <v>1357</v>
      </c>
      <c r="AE279" s="13">
        <v>5721</v>
      </c>
      <c r="AF279" s="13">
        <v>214</v>
      </c>
      <c r="AG279" s="13">
        <v>1357</v>
      </c>
      <c r="AH279" s="13" t="s">
        <v>427</v>
      </c>
      <c r="AI279" s="12" t="s">
        <v>859</v>
      </c>
      <c r="AJ279" s="13"/>
    </row>
    <row r="280" s="3" customFormat="true" ht="66" customHeight="true" spans="1:36">
      <c r="A280" s="20">
        <v>36</v>
      </c>
      <c r="B280" s="12" t="s">
        <v>865</v>
      </c>
      <c r="C280" s="12" t="s">
        <v>866</v>
      </c>
      <c r="D280" s="13" t="s">
        <v>46</v>
      </c>
      <c r="E280" s="13" t="s">
        <v>288</v>
      </c>
      <c r="F280" s="21">
        <v>2023</v>
      </c>
      <c r="G280" s="21" t="s">
        <v>48</v>
      </c>
      <c r="H280" s="21" t="s">
        <v>49</v>
      </c>
      <c r="I280" s="13" t="s">
        <v>50</v>
      </c>
      <c r="J280" s="18">
        <v>23.52</v>
      </c>
      <c r="K280" s="18">
        <v>23.52</v>
      </c>
      <c r="L280" s="13"/>
      <c r="M280" s="13"/>
      <c r="N280" s="13"/>
      <c r="O280" s="18">
        <v>23.52</v>
      </c>
      <c r="P280" s="13"/>
      <c r="Q280" s="13"/>
      <c r="R280" s="13"/>
      <c r="S280" s="13"/>
      <c r="T280" s="13"/>
      <c r="U280" s="13"/>
      <c r="V280" s="13"/>
      <c r="W280" s="13"/>
      <c r="X280" s="13" t="s">
        <v>51</v>
      </c>
      <c r="Y280" s="13" t="s">
        <v>52</v>
      </c>
      <c r="Z280" s="13" t="s">
        <v>52</v>
      </c>
      <c r="AA280" s="13" t="s">
        <v>53</v>
      </c>
      <c r="AB280" s="13" t="s">
        <v>53</v>
      </c>
      <c r="AC280" s="13" t="s">
        <v>53</v>
      </c>
      <c r="AD280" s="13">
        <v>465</v>
      </c>
      <c r="AE280" s="13">
        <v>1735</v>
      </c>
      <c r="AF280" s="53">
        <v>85</v>
      </c>
      <c r="AG280" s="53">
        <v>298</v>
      </c>
      <c r="AH280" s="13" t="s">
        <v>427</v>
      </c>
      <c r="AI280" s="12" t="s">
        <v>867</v>
      </c>
      <c r="AJ280" s="13"/>
    </row>
    <row r="281" s="3" customFormat="true" ht="66" customHeight="true" spans="1:36">
      <c r="A281" s="20">
        <v>37</v>
      </c>
      <c r="B281" s="12" t="s">
        <v>868</v>
      </c>
      <c r="C281" s="12" t="s">
        <v>869</v>
      </c>
      <c r="D281" s="13" t="s">
        <v>63</v>
      </c>
      <c r="E281" s="13" t="s">
        <v>239</v>
      </c>
      <c r="F281" s="21">
        <v>2023</v>
      </c>
      <c r="G281" s="21" t="s">
        <v>48</v>
      </c>
      <c r="H281" s="21" t="s">
        <v>49</v>
      </c>
      <c r="I281" s="13" t="s">
        <v>50</v>
      </c>
      <c r="J281" s="13">
        <v>85.68</v>
      </c>
      <c r="K281" s="13">
        <v>85.68</v>
      </c>
      <c r="L281" s="13"/>
      <c r="M281" s="13"/>
      <c r="N281" s="13"/>
      <c r="O281" s="13">
        <v>85.68</v>
      </c>
      <c r="P281" s="13"/>
      <c r="Q281" s="13"/>
      <c r="R281" s="13"/>
      <c r="S281" s="13"/>
      <c r="T281" s="13"/>
      <c r="U281" s="13"/>
      <c r="V281" s="13"/>
      <c r="W281" s="13"/>
      <c r="X281" s="13" t="s">
        <v>51</v>
      </c>
      <c r="Y281" s="13" t="s">
        <v>52</v>
      </c>
      <c r="Z281" s="13" t="s">
        <v>52</v>
      </c>
      <c r="AA281" s="13" t="s">
        <v>53</v>
      </c>
      <c r="AB281" s="13" t="s">
        <v>53</v>
      </c>
      <c r="AC281" s="13" t="s">
        <v>53</v>
      </c>
      <c r="AD281" s="13">
        <v>155</v>
      </c>
      <c r="AE281" s="13">
        <v>580</v>
      </c>
      <c r="AF281" s="13">
        <v>73</v>
      </c>
      <c r="AG281" s="13">
        <v>247</v>
      </c>
      <c r="AH281" s="13" t="s">
        <v>427</v>
      </c>
      <c r="AI281" s="12" t="s">
        <v>794</v>
      </c>
      <c r="AJ281" s="13"/>
    </row>
    <row r="282" s="3" customFormat="true" ht="66" customHeight="true" spans="1:36">
      <c r="A282" s="20">
        <v>38</v>
      </c>
      <c r="B282" s="12" t="s">
        <v>870</v>
      </c>
      <c r="C282" s="12" t="s">
        <v>871</v>
      </c>
      <c r="D282" s="13" t="s">
        <v>63</v>
      </c>
      <c r="E282" s="13" t="s">
        <v>872</v>
      </c>
      <c r="F282" s="21">
        <v>2023</v>
      </c>
      <c r="G282" s="21" t="s">
        <v>48</v>
      </c>
      <c r="H282" s="21" t="s">
        <v>49</v>
      </c>
      <c r="I282" s="13" t="s">
        <v>50</v>
      </c>
      <c r="J282" s="13">
        <v>119.84</v>
      </c>
      <c r="K282" s="13">
        <v>119.84</v>
      </c>
      <c r="L282" s="13"/>
      <c r="M282" s="13"/>
      <c r="N282" s="13"/>
      <c r="O282" s="13">
        <v>119.84</v>
      </c>
      <c r="P282" s="13"/>
      <c r="Q282" s="13"/>
      <c r="R282" s="13"/>
      <c r="S282" s="13"/>
      <c r="T282" s="13"/>
      <c r="U282" s="13"/>
      <c r="V282" s="13"/>
      <c r="W282" s="13"/>
      <c r="X282" s="13" t="s">
        <v>51</v>
      </c>
      <c r="Y282" s="13" t="s">
        <v>52</v>
      </c>
      <c r="Z282" s="13" t="s">
        <v>53</v>
      </c>
      <c r="AA282" s="13" t="s">
        <v>53</v>
      </c>
      <c r="AB282" s="13" t="s">
        <v>53</v>
      </c>
      <c r="AC282" s="13" t="s">
        <v>53</v>
      </c>
      <c r="AD282" s="13">
        <v>210</v>
      </c>
      <c r="AE282" s="13">
        <v>856</v>
      </c>
      <c r="AF282" s="13">
        <v>35</v>
      </c>
      <c r="AG282" s="13">
        <v>123</v>
      </c>
      <c r="AH282" s="13" t="s">
        <v>427</v>
      </c>
      <c r="AI282" s="12" t="s">
        <v>830</v>
      </c>
      <c r="AJ282" s="13"/>
    </row>
    <row r="283" s="3" customFormat="true" ht="30" customHeight="true" spans="1:36">
      <c r="A283" s="15" t="s">
        <v>873</v>
      </c>
      <c r="B283" s="12"/>
      <c r="C283" s="13"/>
      <c r="D283" s="13"/>
      <c r="E283" s="13"/>
      <c r="F283" s="13"/>
      <c r="G283" s="13"/>
      <c r="H283" s="13"/>
      <c r="I283" s="13"/>
      <c r="J283" s="13">
        <f>SUM(J284:J302)</f>
        <v>1785.051</v>
      </c>
      <c r="K283" s="13">
        <f>SUM(K284:K302)</f>
        <v>1785.051</v>
      </c>
      <c r="L283" s="13">
        <f t="shared" ref="K283:W283" si="32">SUM(L284:L299)</f>
        <v>0</v>
      </c>
      <c r="M283" s="13">
        <f t="shared" si="32"/>
        <v>0</v>
      </c>
      <c r="N283" s="13">
        <f t="shared" si="32"/>
        <v>0</v>
      </c>
      <c r="O283" s="13">
        <f>SUM(O284:O302)</f>
        <v>1785.051</v>
      </c>
      <c r="P283" s="13">
        <f t="shared" si="32"/>
        <v>0</v>
      </c>
      <c r="Q283" s="13">
        <f t="shared" si="32"/>
        <v>0</v>
      </c>
      <c r="R283" s="13">
        <f t="shared" si="32"/>
        <v>0</v>
      </c>
      <c r="S283" s="13">
        <f t="shared" si="32"/>
        <v>0</v>
      </c>
      <c r="T283" s="13">
        <f t="shared" si="32"/>
        <v>0</v>
      </c>
      <c r="U283" s="13">
        <f t="shared" si="32"/>
        <v>0</v>
      </c>
      <c r="V283" s="13">
        <f t="shared" si="32"/>
        <v>0</v>
      </c>
      <c r="W283" s="13">
        <f t="shared" si="32"/>
        <v>0</v>
      </c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</row>
    <row r="284" s="3" customFormat="true" ht="124" customHeight="true" spans="1:36">
      <c r="A284" s="42">
        <v>1</v>
      </c>
      <c r="B284" s="12" t="s">
        <v>874</v>
      </c>
      <c r="C284" s="12" t="s">
        <v>875</v>
      </c>
      <c r="D284" s="13" t="s">
        <v>87</v>
      </c>
      <c r="E284" s="13" t="s">
        <v>140</v>
      </c>
      <c r="F284" s="13">
        <v>2023</v>
      </c>
      <c r="G284" s="13" t="s">
        <v>876</v>
      </c>
      <c r="H284" s="13" t="s">
        <v>877</v>
      </c>
      <c r="I284" s="13" t="s">
        <v>878</v>
      </c>
      <c r="J284" s="13">
        <v>160.35</v>
      </c>
      <c r="K284" s="13">
        <v>160.35</v>
      </c>
      <c r="L284" s="13"/>
      <c r="M284" s="13"/>
      <c r="N284" s="13"/>
      <c r="O284" s="13">
        <v>160.35</v>
      </c>
      <c r="P284" s="13"/>
      <c r="Q284" s="13"/>
      <c r="R284" s="13"/>
      <c r="S284" s="13"/>
      <c r="T284" s="13"/>
      <c r="U284" s="13"/>
      <c r="V284" s="13"/>
      <c r="W284" s="13"/>
      <c r="X284" s="13" t="s">
        <v>51</v>
      </c>
      <c r="Y284" s="13" t="s">
        <v>52</v>
      </c>
      <c r="Z284" s="13" t="s">
        <v>53</v>
      </c>
      <c r="AA284" s="13" t="s">
        <v>53</v>
      </c>
      <c r="AB284" s="13" t="s">
        <v>53</v>
      </c>
      <c r="AC284" s="13" t="s">
        <v>53</v>
      </c>
      <c r="AD284" s="13">
        <v>247</v>
      </c>
      <c r="AE284" s="13">
        <v>1684</v>
      </c>
      <c r="AF284" s="13">
        <v>80</v>
      </c>
      <c r="AG284" s="13">
        <v>305</v>
      </c>
      <c r="AH284" s="13" t="s">
        <v>532</v>
      </c>
      <c r="AI284" s="12" t="s">
        <v>879</v>
      </c>
      <c r="AJ284" s="13"/>
    </row>
    <row r="285" s="3" customFormat="true" ht="111" customHeight="true" spans="1:36">
      <c r="A285" s="42">
        <v>2</v>
      </c>
      <c r="B285" s="12" t="s">
        <v>880</v>
      </c>
      <c r="C285" s="12" t="s">
        <v>881</v>
      </c>
      <c r="D285" s="13" t="s">
        <v>63</v>
      </c>
      <c r="E285" s="13" t="s">
        <v>64</v>
      </c>
      <c r="F285" s="13">
        <v>2023</v>
      </c>
      <c r="G285" s="13" t="s">
        <v>876</v>
      </c>
      <c r="H285" s="13" t="s">
        <v>877</v>
      </c>
      <c r="I285" s="13" t="s">
        <v>878</v>
      </c>
      <c r="J285" s="13">
        <v>160.82</v>
      </c>
      <c r="K285" s="13">
        <v>160.82</v>
      </c>
      <c r="L285" s="13"/>
      <c r="M285" s="13"/>
      <c r="N285" s="13"/>
      <c r="O285" s="13">
        <v>160.82</v>
      </c>
      <c r="P285" s="13"/>
      <c r="Q285" s="13"/>
      <c r="R285" s="13"/>
      <c r="S285" s="13"/>
      <c r="T285" s="13"/>
      <c r="U285" s="13"/>
      <c r="V285" s="13"/>
      <c r="W285" s="13"/>
      <c r="X285" s="13" t="s">
        <v>51</v>
      </c>
      <c r="Y285" s="13" t="s">
        <v>52</v>
      </c>
      <c r="Z285" s="13" t="s">
        <v>53</v>
      </c>
      <c r="AA285" s="13" t="s">
        <v>53</v>
      </c>
      <c r="AB285" s="13" t="s">
        <v>53</v>
      </c>
      <c r="AC285" s="13" t="s">
        <v>53</v>
      </c>
      <c r="AD285" s="13">
        <v>227</v>
      </c>
      <c r="AE285" s="13">
        <v>979</v>
      </c>
      <c r="AF285" s="13">
        <v>31</v>
      </c>
      <c r="AG285" s="13">
        <v>95</v>
      </c>
      <c r="AH285" s="13" t="s">
        <v>532</v>
      </c>
      <c r="AI285" s="12" t="s">
        <v>882</v>
      </c>
      <c r="AJ285" s="13"/>
    </row>
    <row r="286" s="3" customFormat="true" ht="111" customHeight="true" spans="1:36">
      <c r="A286" s="42">
        <v>3</v>
      </c>
      <c r="B286" s="12" t="s">
        <v>883</v>
      </c>
      <c r="C286" s="12" t="s">
        <v>884</v>
      </c>
      <c r="D286" s="13" t="s">
        <v>63</v>
      </c>
      <c r="E286" s="13" t="s">
        <v>64</v>
      </c>
      <c r="F286" s="13">
        <v>2023</v>
      </c>
      <c r="G286" s="13" t="s">
        <v>449</v>
      </c>
      <c r="H286" s="13" t="s">
        <v>450</v>
      </c>
      <c r="I286" s="13" t="s">
        <v>451</v>
      </c>
      <c r="J286" s="13">
        <v>210</v>
      </c>
      <c r="K286" s="13">
        <v>210</v>
      </c>
      <c r="L286" s="13"/>
      <c r="M286" s="13"/>
      <c r="N286" s="13"/>
      <c r="O286" s="13">
        <v>210</v>
      </c>
      <c r="P286" s="13"/>
      <c r="Q286" s="13"/>
      <c r="R286" s="13"/>
      <c r="S286" s="13"/>
      <c r="T286" s="13"/>
      <c r="U286" s="13"/>
      <c r="V286" s="13"/>
      <c r="W286" s="13"/>
      <c r="X286" s="13" t="s">
        <v>51</v>
      </c>
      <c r="Y286" s="13" t="s">
        <v>52</v>
      </c>
      <c r="Z286" s="13" t="s">
        <v>53</v>
      </c>
      <c r="AA286" s="13" t="s">
        <v>53</v>
      </c>
      <c r="AB286" s="13" t="s">
        <v>53</v>
      </c>
      <c r="AC286" s="13" t="s">
        <v>53</v>
      </c>
      <c r="AD286" s="13">
        <v>443</v>
      </c>
      <c r="AE286" s="13">
        <v>1888</v>
      </c>
      <c r="AF286" s="13">
        <v>21</v>
      </c>
      <c r="AG286" s="13">
        <v>62</v>
      </c>
      <c r="AH286" s="13" t="s">
        <v>532</v>
      </c>
      <c r="AI286" s="12" t="s">
        <v>885</v>
      </c>
      <c r="AJ286" s="13" t="s">
        <v>453</v>
      </c>
    </row>
    <row r="287" s="3" customFormat="true" ht="111" customHeight="true" spans="1:36">
      <c r="A287" s="42">
        <v>4</v>
      </c>
      <c r="B287" s="12" t="s">
        <v>886</v>
      </c>
      <c r="C287" s="12" t="s">
        <v>887</v>
      </c>
      <c r="D287" s="13" t="s">
        <v>58</v>
      </c>
      <c r="E287" s="13" t="s">
        <v>182</v>
      </c>
      <c r="F287" s="13">
        <v>2023</v>
      </c>
      <c r="G287" s="13" t="s">
        <v>449</v>
      </c>
      <c r="H287" s="13" t="s">
        <v>450</v>
      </c>
      <c r="I287" s="13" t="s">
        <v>451</v>
      </c>
      <c r="J287" s="13">
        <v>240</v>
      </c>
      <c r="K287" s="13">
        <v>240</v>
      </c>
      <c r="L287" s="13"/>
      <c r="M287" s="13"/>
      <c r="N287" s="13"/>
      <c r="O287" s="13">
        <v>240</v>
      </c>
      <c r="P287" s="13"/>
      <c r="Q287" s="13"/>
      <c r="R287" s="13"/>
      <c r="S287" s="13"/>
      <c r="T287" s="13"/>
      <c r="U287" s="13"/>
      <c r="V287" s="13"/>
      <c r="W287" s="13"/>
      <c r="X287" s="13" t="s">
        <v>51</v>
      </c>
      <c r="Y287" s="13" t="s">
        <v>52</v>
      </c>
      <c r="Z287" s="13" t="s">
        <v>52</v>
      </c>
      <c r="AA287" s="13" t="s">
        <v>53</v>
      </c>
      <c r="AB287" s="13" t="s">
        <v>53</v>
      </c>
      <c r="AC287" s="13" t="s">
        <v>53</v>
      </c>
      <c r="AD287" s="13">
        <v>1115</v>
      </c>
      <c r="AE287" s="13">
        <v>4378</v>
      </c>
      <c r="AF287" s="13">
        <v>42</v>
      </c>
      <c r="AG287" s="13">
        <v>86</v>
      </c>
      <c r="AH287" s="13" t="s">
        <v>532</v>
      </c>
      <c r="AI287" s="12" t="s">
        <v>888</v>
      </c>
      <c r="AJ287" s="13" t="s">
        <v>453</v>
      </c>
    </row>
    <row r="288" s="3" customFormat="true" ht="111" customHeight="true" spans="1:36">
      <c r="A288" s="42">
        <v>5</v>
      </c>
      <c r="B288" s="12" t="s">
        <v>889</v>
      </c>
      <c r="C288" s="12" t="s">
        <v>890</v>
      </c>
      <c r="D288" s="13" t="s">
        <v>87</v>
      </c>
      <c r="E288" s="13" t="s">
        <v>500</v>
      </c>
      <c r="F288" s="13">
        <v>2023</v>
      </c>
      <c r="G288" s="13" t="s">
        <v>449</v>
      </c>
      <c r="H288" s="13" t="s">
        <v>450</v>
      </c>
      <c r="I288" s="13" t="s">
        <v>487</v>
      </c>
      <c r="J288" s="13">
        <v>4</v>
      </c>
      <c r="K288" s="13">
        <v>4</v>
      </c>
      <c r="L288" s="13"/>
      <c r="M288" s="13"/>
      <c r="N288" s="13"/>
      <c r="O288" s="13">
        <v>4</v>
      </c>
      <c r="P288" s="13"/>
      <c r="Q288" s="13"/>
      <c r="R288" s="13"/>
      <c r="S288" s="13"/>
      <c r="T288" s="13"/>
      <c r="U288" s="13"/>
      <c r="V288" s="13"/>
      <c r="W288" s="13"/>
      <c r="X288" s="13" t="s">
        <v>51</v>
      </c>
      <c r="Y288" s="13" t="s">
        <v>52</v>
      </c>
      <c r="Z288" s="13" t="s">
        <v>53</v>
      </c>
      <c r="AA288" s="13" t="s">
        <v>53</v>
      </c>
      <c r="AB288" s="13" t="s">
        <v>53</v>
      </c>
      <c r="AC288" s="13" t="s">
        <v>53</v>
      </c>
      <c r="AD288" s="13">
        <v>440</v>
      </c>
      <c r="AE288" s="13">
        <v>1788</v>
      </c>
      <c r="AF288" s="13">
        <v>94</v>
      </c>
      <c r="AG288" s="13">
        <v>365</v>
      </c>
      <c r="AH288" s="13" t="s">
        <v>532</v>
      </c>
      <c r="AI288" s="12" t="s">
        <v>891</v>
      </c>
      <c r="AJ288" s="13" t="s">
        <v>453</v>
      </c>
    </row>
    <row r="289" s="3" customFormat="true" ht="57" customHeight="true" spans="1:36">
      <c r="A289" s="42">
        <v>6</v>
      </c>
      <c r="B289" s="12" t="s">
        <v>892</v>
      </c>
      <c r="C289" s="12" t="s">
        <v>893</v>
      </c>
      <c r="D289" s="13" t="s">
        <v>72</v>
      </c>
      <c r="E289" s="13" t="s">
        <v>280</v>
      </c>
      <c r="F289" s="21">
        <v>2023</v>
      </c>
      <c r="G289" s="21" t="s">
        <v>48</v>
      </c>
      <c r="H289" s="21" t="s">
        <v>49</v>
      </c>
      <c r="I289" s="13" t="s">
        <v>50</v>
      </c>
      <c r="J289" s="13">
        <v>85</v>
      </c>
      <c r="K289" s="13">
        <v>85</v>
      </c>
      <c r="L289" s="13"/>
      <c r="M289" s="13"/>
      <c r="N289" s="13"/>
      <c r="O289" s="13">
        <v>85</v>
      </c>
      <c r="P289" s="13"/>
      <c r="Q289" s="13"/>
      <c r="R289" s="13"/>
      <c r="S289" s="13"/>
      <c r="T289" s="13"/>
      <c r="U289" s="13"/>
      <c r="V289" s="13"/>
      <c r="W289" s="13"/>
      <c r="X289" s="13" t="s">
        <v>51</v>
      </c>
      <c r="Y289" s="13" t="s">
        <v>52</v>
      </c>
      <c r="Z289" s="13" t="s">
        <v>52</v>
      </c>
      <c r="AA289" s="13" t="s">
        <v>53</v>
      </c>
      <c r="AB289" s="13" t="s">
        <v>53</v>
      </c>
      <c r="AC289" s="13" t="s">
        <v>53</v>
      </c>
      <c r="AD289" s="13">
        <v>730</v>
      </c>
      <c r="AE289" s="13">
        <v>3028</v>
      </c>
      <c r="AF289" s="13">
        <v>111</v>
      </c>
      <c r="AG289" s="13">
        <v>298</v>
      </c>
      <c r="AH289" s="13" t="s">
        <v>427</v>
      </c>
      <c r="AI289" s="12" t="s">
        <v>894</v>
      </c>
      <c r="AJ289" s="13"/>
    </row>
    <row r="290" s="3" customFormat="true" ht="57" customHeight="true" spans="1:36">
      <c r="A290" s="42">
        <v>7</v>
      </c>
      <c r="B290" s="12" t="s">
        <v>895</v>
      </c>
      <c r="C290" s="12" t="s">
        <v>896</v>
      </c>
      <c r="D290" s="13" t="s">
        <v>72</v>
      </c>
      <c r="E290" s="13" t="s">
        <v>110</v>
      </c>
      <c r="F290" s="13">
        <v>2023</v>
      </c>
      <c r="G290" s="13" t="s">
        <v>48</v>
      </c>
      <c r="H290" s="21" t="s">
        <v>49</v>
      </c>
      <c r="I290" s="13" t="s">
        <v>50</v>
      </c>
      <c r="J290" s="13">
        <v>22.5</v>
      </c>
      <c r="K290" s="13">
        <v>22.5</v>
      </c>
      <c r="L290" s="13"/>
      <c r="M290" s="13"/>
      <c r="N290" s="13"/>
      <c r="O290" s="13">
        <v>22.5</v>
      </c>
      <c r="P290" s="13"/>
      <c r="Q290" s="13"/>
      <c r="R290" s="13"/>
      <c r="S290" s="13"/>
      <c r="T290" s="13"/>
      <c r="U290" s="13"/>
      <c r="V290" s="13"/>
      <c r="W290" s="13"/>
      <c r="X290" s="13" t="s">
        <v>51</v>
      </c>
      <c r="Y290" s="13" t="s">
        <v>52</v>
      </c>
      <c r="Z290" s="13" t="s">
        <v>52</v>
      </c>
      <c r="AA290" s="13" t="s">
        <v>53</v>
      </c>
      <c r="AB290" s="13" t="s">
        <v>53</v>
      </c>
      <c r="AC290" s="13" t="s">
        <v>53</v>
      </c>
      <c r="AD290" s="13">
        <v>154</v>
      </c>
      <c r="AE290" s="13">
        <v>552</v>
      </c>
      <c r="AF290" s="13">
        <v>19</v>
      </c>
      <c r="AG290" s="13">
        <v>47</v>
      </c>
      <c r="AH290" s="13" t="s">
        <v>427</v>
      </c>
      <c r="AI290" s="41" t="s">
        <v>894</v>
      </c>
      <c r="AJ290" s="13"/>
    </row>
    <row r="291" s="3" customFormat="true" ht="57" customHeight="true" spans="1:36">
      <c r="A291" s="42">
        <v>8</v>
      </c>
      <c r="B291" s="12" t="s">
        <v>897</v>
      </c>
      <c r="C291" s="12" t="s">
        <v>898</v>
      </c>
      <c r="D291" s="13" t="s">
        <v>92</v>
      </c>
      <c r="E291" s="13" t="s">
        <v>275</v>
      </c>
      <c r="F291" s="21">
        <v>2023</v>
      </c>
      <c r="G291" s="21" t="s">
        <v>48</v>
      </c>
      <c r="H291" s="21" t="s">
        <v>49</v>
      </c>
      <c r="I291" s="13" t="s">
        <v>50</v>
      </c>
      <c r="J291" s="13">
        <v>30.02</v>
      </c>
      <c r="K291" s="13">
        <v>30.02</v>
      </c>
      <c r="L291" s="13"/>
      <c r="M291" s="13"/>
      <c r="N291" s="13"/>
      <c r="O291" s="13">
        <v>30.02</v>
      </c>
      <c r="P291" s="13"/>
      <c r="Q291" s="13"/>
      <c r="R291" s="13"/>
      <c r="S291" s="13"/>
      <c r="T291" s="13"/>
      <c r="U291" s="13"/>
      <c r="V291" s="13"/>
      <c r="W291" s="13"/>
      <c r="X291" s="13" t="s">
        <v>51</v>
      </c>
      <c r="Y291" s="13" t="s">
        <v>52</v>
      </c>
      <c r="Z291" s="13" t="s">
        <v>52</v>
      </c>
      <c r="AA291" s="13" t="s">
        <v>53</v>
      </c>
      <c r="AB291" s="13" t="s">
        <v>53</v>
      </c>
      <c r="AC291" s="13" t="s">
        <v>53</v>
      </c>
      <c r="AD291" s="13">
        <v>507</v>
      </c>
      <c r="AE291" s="13">
        <v>223</v>
      </c>
      <c r="AF291" s="13">
        <v>9</v>
      </c>
      <c r="AG291" s="13">
        <v>31</v>
      </c>
      <c r="AH291" s="13" t="s">
        <v>427</v>
      </c>
      <c r="AI291" s="12" t="s">
        <v>899</v>
      </c>
      <c r="AJ291" s="13"/>
    </row>
    <row r="292" s="3" customFormat="true" ht="57" customHeight="true" spans="1:36">
      <c r="A292" s="42">
        <v>9</v>
      </c>
      <c r="B292" s="17" t="s">
        <v>900</v>
      </c>
      <c r="C292" s="17" t="s">
        <v>901</v>
      </c>
      <c r="D292" s="13" t="s">
        <v>92</v>
      </c>
      <c r="E292" s="13" t="s">
        <v>292</v>
      </c>
      <c r="F292" s="21">
        <v>2023</v>
      </c>
      <c r="G292" s="21" t="s">
        <v>48</v>
      </c>
      <c r="H292" s="21" t="s">
        <v>49</v>
      </c>
      <c r="I292" s="13" t="s">
        <v>50</v>
      </c>
      <c r="J292" s="18">
        <v>3.8</v>
      </c>
      <c r="K292" s="18">
        <v>3.8</v>
      </c>
      <c r="L292" s="13"/>
      <c r="M292" s="13"/>
      <c r="N292" s="13"/>
      <c r="O292" s="18">
        <v>3.8</v>
      </c>
      <c r="P292" s="13"/>
      <c r="Q292" s="13"/>
      <c r="R292" s="13"/>
      <c r="S292" s="13"/>
      <c r="T292" s="13"/>
      <c r="U292" s="13"/>
      <c r="V292" s="13"/>
      <c r="W292" s="13"/>
      <c r="X292" s="13" t="s">
        <v>51</v>
      </c>
      <c r="Y292" s="13" t="s">
        <v>52</v>
      </c>
      <c r="Z292" s="13" t="s">
        <v>52</v>
      </c>
      <c r="AA292" s="13" t="s">
        <v>53</v>
      </c>
      <c r="AB292" s="13" t="s">
        <v>53</v>
      </c>
      <c r="AC292" s="13" t="s">
        <v>53</v>
      </c>
      <c r="AD292" s="18">
        <v>781</v>
      </c>
      <c r="AE292" s="13">
        <v>1350</v>
      </c>
      <c r="AF292" s="13">
        <v>58</v>
      </c>
      <c r="AG292" s="13">
        <v>232</v>
      </c>
      <c r="AH292" s="13" t="s">
        <v>427</v>
      </c>
      <c r="AI292" s="12" t="s">
        <v>902</v>
      </c>
      <c r="AJ292" s="13"/>
    </row>
    <row r="293" s="3" customFormat="true" ht="57" customHeight="true" spans="1:36">
      <c r="A293" s="42">
        <v>10</v>
      </c>
      <c r="B293" s="12" t="s">
        <v>903</v>
      </c>
      <c r="C293" s="12" t="s">
        <v>904</v>
      </c>
      <c r="D293" s="13" t="s">
        <v>46</v>
      </c>
      <c r="E293" s="13" t="s">
        <v>209</v>
      </c>
      <c r="F293" s="21">
        <v>2023</v>
      </c>
      <c r="G293" s="21" t="s">
        <v>48</v>
      </c>
      <c r="H293" s="21" t="s">
        <v>49</v>
      </c>
      <c r="I293" s="13" t="s">
        <v>50</v>
      </c>
      <c r="J293" s="13">
        <v>59.2</v>
      </c>
      <c r="K293" s="13">
        <v>59.2</v>
      </c>
      <c r="L293" s="13"/>
      <c r="M293" s="13"/>
      <c r="N293" s="13"/>
      <c r="O293" s="13">
        <v>59.2</v>
      </c>
      <c r="P293" s="13"/>
      <c r="Q293" s="13"/>
      <c r="R293" s="13"/>
      <c r="S293" s="13"/>
      <c r="T293" s="13"/>
      <c r="U293" s="13"/>
      <c r="V293" s="13"/>
      <c r="W293" s="13"/>
      <c r="X293" s="13" t="s">
        <v>51</v>
      </c>
      <c r="Y293" s="13" t="s">
        <v>52</v>
      </c>
      <c r="Z293" s="13" t="s">
        <v>53</v>
      </c>
      <c r="AA293" s="13" t="s">
        <v>53</v>
      </c>
      <c r="AB293" s="13" t="s">
        <v>53</v>
      </c>
      <c r="AC293" s="13" t="s">
        <v>53</v>
      </c>
      <c r="AD293" s="13">
        <v>158</v>
      </c>
      <c r="AE293" s="13">
        <v>578</v>
      </c>
      <c r="AF293" s="13">
        <v>32</v>
      </c>
      <c r="AG293" s="13">
        <v>125</v>
      </c>
      <c r="AH293" s="13" t="s">
        <v>427</v>
      </c>
      <c r="AI293" s="12" t="s">
        <v>905</v>
      </c>
      <c r="AJ293" s="13"/>
    </row>
    <row r="294" s="3" customFormat="true" ht="57" customHeight="true" spans="1:36">
      <c r="A294" s="42">
        <v>11</v>
      </c>
      <c r="B294" s="12" t="s">
        <v>906</v>
      </c>
      <c r="C294" s="12" t="s">
        <v>907</v>
      </c>
      <c r="D294" s="13" t="s">
        <v>46</v>
      </c>
      <c r="E294" s="13" t="s">
        <v>908</v>
      </c>
      <c r="F294" s="21">
        <v>2023</v>
      </c>
      <c r="G294" s="21" t="s">
        <v>48</v>
      </c>
      <c r="H294" s="21" t="s">
        <v>49</v>
      </c>
      <c r="I294" s="13" t="s">
        <v>50</v>
      </c>
      <c r="J294" s="18">
        <v>28</v>
      </c>
      <c r="K294" s="18">
        <v>28</v>
      </c>
      <c r="L294" s="13"/>
      <c r="M294" s="13"/>
      <c r="N294" s="13"/>
      <c r="O294" s="18">
        <v>28</v>
      </c>
      <c r="P294" s="13"/>
      <c r="Q294" s="13"/>
      <c r="R294" s="13"/>
      <c r="S294" s="13"/>
      <c r="T294" s="13"/>
      <c r="U294" s="13"/>
      <c r="V294" s="13"/>
      <c r="W294" s="13"/>
      <c r="X294" s="13" t="s">
        <v>51</v>
      </c>
      <c r="Y294" s="13" t="s">
        <v>52</v>
      </c>
      <c r="Z294" s="13" t="s">
        <v>52</v>
      </c>
      <c r="AA294" s="13" t="s">
        <v>53</v>
      </c>
      <c r="AB294" s="13" t="s">
        <v>53</v>
      </c>
      <c r="AC294" s="13" t="s">
        <v>53</v>
      </c>
      <c r="AD294" s="13">
        <v>146</v>
      </c>
      <c r="AE294" s="13">
        <v>555</v>
      </c>
      <c r="AF294" s="13">
        <v>10</v>
      </c>
      <c r="AG294" s="13">
        <v>37</v>
      </c>
      <c r="AH294" s="13" t="s">
        <v>427</v>
      </c>
      <c r="AI294" s="12" t="s">
        <v>909</v>
      </c>
      <c r="AJ294" s="13"/>
    </row>
    <row r="295" s="3" customFormat="true" ht="57" customHeight="true" spans="1:36">
      <c r="A295" s="42">
        <v>12</v>
      </c>
      <c r="B295" s="12" t="s">
        <v>910</v>
      </c>
      <c r="C295" s="12" t="s">
        <v>911</v>
      </c>
      <c r="D295" s="13" t="s">
        <v>63</v>
      </c>
      <c r="E295" s="13" t="s">
        <v>438</v>
      </c>
      <c r="F295" s="21">
        <v>2023</v>
      </c>
      <c r="G295" s="21" t="s">
        <v>48</v>
      </c>
      <c r="H295" s="21" t="s">
        <v>49</v>
      </c>
      <c r="I295" s="13" t="s">
        <v>50</v>
      </c>
      <c r="J295" s="13">
        <v>30</v>
      </c>
      <c r="K295" s="13">
        <v>30</v>
      </c>
      <c r="L295" s="13"/>
      <c r="M295" s="13"/>
      <c r="N295" s="13"/>
      <c r="O295" s="13">
        <v>30</v>
      </c>
      <c r="P295" s="13"/>
      <c r="Q295" s="13"/>
      <c r="R295" s="13"/>
      <c r="S295" s="13"/>
      <c r="T295" s="13"/>
      <c r="U295" s="13"/>
      <c r="V295" s="13"/>
      <c r="W295" s="13"/>
      <c r="X295" s="13" t="s">
        <v>51</v>
      </c>
      <c r="Y295" s="13" t="s">
        <v>52</v>
      </c>
      <c r="Z295" s="13" t="s">
        <v>53</v>
      </c>
      <c r="AA295" s="13" t="s">
        <v>53</v>
      </c>
      <c r="AB295" s="13" t="s">
        <v>53</v>
      </c>
      <c r="AC295" s="13" t="s">
        <v>53</v>
      </c>
      <c r="AD295" s="13">
        <v>823</v>
      </c>
      <c r="AE295" s="13">
        <v>3115</v>
      </c>
      <c r="AF295" s="13">
        <v>73</v>
      </c>
      <c r="AG295" s="13">
        <v>215</v>
      </c>
      <c r="AH295" s="13" t="s">
        <v>427</v>
      </c>
      <c r="AI295" s="12" t="s">
        <v>905</v>
      </c>
      <c r="AJ295" s="13"/>
    </row>
    <row r="296" s="3" customFormat="true" ht="57" customHeight="true" spans="1:36">
      <c r="A296" s="42">
        <v>13</v>
      </c>
      <c r="B296" s="12" t="s">
        <v>912</v>
      </c>
      <c r="C296" s="12" t="s">
        <v>913</v>
      </c>
      <c r="D296" s="13" t="s">
        <v>63</v>
      </c>
      <c r="E296" s="13" t="s">
        <v>243</v>
      </c>
      <c r="F296" s="21">
        <v>2023</v>
      </c>
      <c r="G296" s="21" t="s">
        <v>48</v>
      </c>
      <c r="H296" s="21" t="s">
        <v>49</v>
      </c>
      <c r="I296" s="13" t="s">
        <v>50</v>
      </c>
      <c r="J296" s="13">
        <v>14.2</v>
      </c>
      <c r="K296" s="13">
        <v>14.2</v>
      </c>
      <c r="L296" s="13"/>
      <c r="M296" s="13"/>
      <c r="N296" s="13"/>
      <c r="O296" s="13">
        <v>14.2</v>
      </c>
      <c r="P296" s="13"/>
      <c r="Q296" s="13"/>
      <c r="R296" s="13"/>
      <c r="S296" s="13"/>
      <c r="T296" s="13"/>
      <c r="U296" s="13"/>
      <c r="V296" s="13"/>
      <c r="W296" s="13"/>
      <c r="X296" s="13" t="s">
        <v>51</v>
      </c>
      <c r="Y296" s="13" t="s">
        <v>52</v>
      </c>
      <c r="Z296" s="13" t="s">
        <v>52</v>
      </c>
      <c r="AA296" s="13" t="s">
        <v>53</v>
      </c>
      <c r="AB296" s="13" t="s">
        <v>53</v>
      </c>
      <c r="AC296" s="13" t="s">
        <v>53</v>
      </c>
      <c r="AD296" s="13">
        <v>862</v>
      </c>
      <c r="AE296" s="13">
        <v>3700</v>
      </c>
      <c r="AF296" s="13">
        <v>145</v>
      </c>
      <c r="AG296" s="13">
        <v>415</v>
      </c>
      <c r="AH296" s="13" t="s">
        <v>427</v>
      </c>
      <c r="AI296" s="12" t="s">
        <v>914</v>
      </c>
      <c r="AJ296" s="13"/>
    </row>
    <row r="297" s="3" customFormat="true" ht="57" customHeight="true" spans="1:36">
      <c r="A297" s="42">
        <v>14</v>
      </c>
      <c r="B297" s="12" t="s">
        <v>915</v>
      </c>
      <c r="C297" s="12" t="s">
        <v>916</v>
      </c>
      <c r="D297" s="13" t="s">
        <v>63</v>
      </c>
      <c r="E297" s="13" t="s">
        <v>872</v>
      </c>
      <c r="F297" s="21">
        <v>2023</v>
      </c>
      <c r="G297" s="21" t="s">
        <v>48</v>
      </c>
      <c r="H297" s="21" t="s">
        <v>49</v>
      </c>
      <c r="I297" s="13" t="s">
        <v>50</v>
      </c>
      <c r="J297" s="13">
        <v>120</v>
      </c>
      <c r="K297" s="13">
        <v>120</v>
      </c>
      <c r="L297" s="13"/>
      <c r="M297" s="13"/>
      <c r="N297" s="13"/>
      <c r="O297" s="13">
        <v>120</v>
      </c>
      <c r="P297" s="13"/>
      <c r="Q297" s="13"/>
      <c r="R297" s="13"/>
      <c r="S297" s="13"/>
      <c r="T297" s="13"/>
      <c r="U297" s="13"/>
      <c r="V297" s="13"/>
      <c r="W297" s="13"/>
      <c r="X297" s="13" t="s">
        <v>51</v>
      </c>
      <c r="Y297" s="13" t="s">
        <v>52</v>
      </c>
      <c r="Z297" s="13" t="s">
        <v>53</v>
      </c>
      <c r="AA297" s="13" t="s">
        <v>53</v>
      </c>
      <c r="AB297" s="13" t="s">
        <v>53</v>
      </c>
      <c r="AC297" s="13" t="s">
        <v>53</v>
      </c>
      <c r="AD297" s="13">
        <v>452</v>
      </c>
      <c r="AE297" s="13">
        <v>1750</v>
      </c>
      <c r="AF297" s="13">
        <v>45</v>
      </c>
      <c r="AG297" s="13">
        <v>163</v>
      </c>
      <c r="AH297" s="13" t="s">
        <v>427</v>
      </c>
      <c r="AI297" s="12" t="s">
        <v>917</v>
      </c>
      <c r="AJ297" s="13"/>
    </row>
    <row r="298" s="3" customFormat="true" ht="114" customHeight="true" spans="1:36">
      <c r="A298" s="42">
        <v>15</v>
      </c>
      <c r="B298" s="12" t="s">
        <v>918</v>
      </c>
      <c r="C298" s="12" t="s">
        <v>919</v>
      </c>
      <c r="D298" s="13" t="s">
        <v>46</v>
      </c>
      <c r="E298" s="13" t="s">
        <v>920</v>
      </c>
      <c r="F298" s="21">
        <v>2023</v>
      </c>
      <c r="G298" s="21" t="s">
        <v>921</v>
      </c>
      <c r="H298" s="21" t="s">
        <v>922</v>
      </c>
      <c r="I298" s="13" t="s">
        <v>923</v>
      </c>
      <c r="J298" s="13">
        <v>166</v>
      </c>
      <c r="K298" s="13">
        <v>166</v>
      </c>
      <c r="L298" s="13"/>
      <c r="M298" s="13"/>
      <c r="N298" s="13"/>
      <c r="O298" s="13">
        <v>166</v>
      </c>
      <c r="P298" s="52"/>
      <c r="Q298" s="52"/>
      <c r="R298" s="52"/>
      <c r="S298" s="52"/>
      <c r="T298" s="52"/>
      <c r="U298" s="52"/>
      <c r="V298" s="52"/>
      <c r="W298" s="52"/>
      <c r="X298" s="13" t="s">
        <v>51</v>
      </c>
      <c r="Y298" s="13" t="s">
        <v>52</v>
      </c>
      <c r="Z298" s="13" t="s">
        <v>52</v>
      </c>
      <c r="AA298" s="13" t="s">
        <v>53</v>
      </c>
      <c r="AB298" s="13" t="s">
        <v>53</v>
      </c>
      <c r="AC298" s="13" t="s">
        <v>53</v>
      </c>
      <c r="AD298" s="13">
        <v>319</v>
      </c>
      <c r="AE298" s="13">
        <v>1004</v>
      </c>
      <c r="AF298" s="13">
        <v>1931</v>
      </c>
      <c r="AG298" s="13">
        <v>7886</v>
      </c>
      <c r="AH298" s="13" t="s">
        <v>924</v>
      </c>
      <c r="AI298" s="12" t="s">
        <v>925</v>
      </c>
      <c r="AJ298" s="13"/>
    </row>
    <row r="299" s="3" customFormat="true" ht="114" customHeight="true" spans="1:36">
      <c r="A299" s="42">
        <v>16</v>
      </c>
      <c r="B299" s="13" t="s">
        <v>926</v>
      </c>
      <c r="C299" s="13" t="s">
        <v>927</v>
      </c>
      <c r="D299" s="13" t="s">
        <v>68</v>
      </c>
      <c r="E299" s="13"/>
      <c r="F299" s="21">
        <v>2023</v>
      </c>
      <c r="G299" s="21" t="s">
        <v>928</v>
      </c>
      <c r="H299" s="21" t="s">
        <v>929</v>
      </c>
      <c r="I299" s="13" t="s">
        <v>930</v>
      </c>
      <c r="J299" s="13">
        <v>24.961</v>
      </c>
      <c r="K299" s="13">
        <v>24.961</v>
      </c>
      <c r="L299" s="13"/>
      <c r="M299" s="13"/>
      <c r="N299" s="13"/>
      <c r="O299" s="13">
        <v>24.961</v>
      </c>
      <c r="P299" s="52"/>
      <c r="Q299" s="52"/>
      <c r="R299" s="52"/>
      <c r="S299" s="52"/>
      <c r="T299" s="52"/>
      <c r="U299" s="52"/>
      <c r="V299" s="52"/>
      <c r="W299" s="52"/>
      <c r="X299" s="13" t="s">
        <v>51</v>
      </c>
      <c r="Y299" s="13" t="s">
        <v>52</v>
      </c>
      <c r="Z299" s="13" t="s">
        <v>53</v>
      </c>
      <c r="AA299" s="13" t="s">
        <v>53</v>
      </c>
      <c r="AB299" s="13" t="s">
        <v>53</v>
      </c>
      <c r="AC299" s="13" t="s">
        <v>53</v>
      </c>
      <c r="AD299" s="13">
        <v>86</v>
      </c>
      <c r="AE299" s="13">
        <v>377</v>
      </c>
      <c r="AF299" s="13">
        <v>86</v>
      </c>
      <c r="AG299" s="13">
        <v>377</v>
      </c>
      <c r="AH299" s="13" t="s">
        <v>931</v>
      </c>
      <c r="AI299" s="12" t="s">
        <v>932</v>
      </c>
      <c r="AJ299" s="13"/>
    </row>
    <row r="300" s="3" customFormat="true" ht="73" customHeight="true" spans="1:36">
      <c r="A300" s="14">
        <v>17</v>
      </c>
      <c r="B300" s="12" t="s">
        <v>933</v>
      </c>
      <c r="C300" s="12" t="s">
        <v>934</v>
      </c>
      <c r="D300" s="13" t="s">
        <v>58</v>
      </c>
      <c r="E300" s="13" t="s">
        <v>189</v>
      </c>
      <c r="F300" s="13">
        <v>2023</v>
      </c>
      <c r="G300" s="13" t="s">
        <v>48</v>
      </c>
      <c r="H300" s="13" t="s">
        <v>49</v>
      </c>
      <c r="I300" s="13" t="s">
        <v>50</v>
      </c>
      <c r="J300" s="13">
        <v>1.2</v>
      </c>
      <c r="K300" s="13">
        <v>1.2</v>
      </c>
      <c r="L300" s="13"/>
      <c r="M300" s="13"/>
      <c r="N300" s="13"/>
      <c r="O300" s="13">
        <v>1.2</v>
      </c>
      <c r="P300" s="13"/>
      <c r="Q300" s="13"/>
      <c r="R300" s="13"/>
      <c r="S300" s="13"/>
      <c r="T300" s="13"/>
      <c r="U300" s="13"/>
      <c r="V300" s="13"/>
      <c r="W300" s="13"/>
      <c r="X300" s="13" t="s">
        <v>51</v>
      </c>
      <c r="Y300" s="13" t="s">
        <v>52</v>
      </c>
      <c r="Z300" s="13" t="s">
        <v>53</v>
      </c>
      <c r="AA300" s="13" t="s">
        <v>53</v>
      </c>
      <c r="AB300" s="13" t="s">
        <v>53</v>
      </c>
      <c r="AC300" s="13" t="s">
        <v>53</v>
      </c>
      <c r="AD300" s="13">
        <v>13</v>
      </c>
      <c r="AE300" s="13">
        <v>40</v>
      </c>
      <c r="AF300" s="13">
        <v>784</v>
      </c>
      <c r="AG300" s="13">
        <v>3020</v>
      </c>
      <c r="AH300" s="13" t="s">
        <v>427</v>
      </c>
      <c r="AI300" s="12" t="s">
        <v>935</v>
      </c>
      <c r="AJ300" s="13"/>
    </row>
    <row r="301" s="3" customFormat="true" ht="73" customHeight="true" spans="1:36">
      <c r="A301" s="14">
        <v>18</v>
      </c>
      <c r="B301" s="12" t="s">
        <v>936</v>
      </c>
      <c r="C301" s="12" t="s">
        <v>937</v>
      </c>
      <c r="D301" s="13" t="s">
        <v>46</v>
      </c>
      <c r="E301" s="13" t="s">
        <v>689</v>
      </c>
      <c r="F301" s="13">
        <v>2023</v>
      </c>
      <c r="G301" s="13" t="s">
        <v>48</v>
      </c>
      <c r="H301" s="13" t="s">
        <v>49</v>
      </c>
      <c r="I301" s="13" t="s">
        <v>50</v>
      </c>
      <c r="J301" s="13">
        <v>120</v>
      </c>
      <c r="K301" s="13">
        <v>120</v>
      </c>
      <c r="L301" s="13"/>
      <c r="M301" s="13"/>
      <c r="N301" s="13"/>
      <c r="O301" s="13">
        <v>120</v>
      </c>
      <c r="P301" s="13"/>
      <c r="Q301" s="13"/>
      <c r="R301" s="13"/>
      <c r="S301" s="13"/>
      <c r="T301" s="13"/>
      <c r="U301" s="13"/>
      <c r="V301" s="13"/>
      <c r="W301" s="13"/>
      <c r="X301" s="13" t="s">
        <v>51</v>
      </c>
      <c r="Y301" s="13" t="s">
        <v>52</v>
      </c>
      <c r="Z301" s="13" t="s">
        <v>52</v>
      </c>
      <c r="AA301" s="13" t="s">
        <v>53</v>
      </c>
      <c r="AB301" s="13" t="s">
        <v>53</v>
      </c>
      <c r="AC301" s="13" t="s">
        <v>53</v>
      </c>
      <c r="AD301" s="13">
        <v>123</v>
      </c>
      <c r="AE301" s="13">
        <v>517</v>
      </c>
      <c r="AF301" s="13">
        <v>20</v>
      </c>
      <c r="AG301" s="13">
        <v>51</v>
      </c>
      <c r="AH301" s="13" t="s">
        <v>51</v>
      </c>
      <c r="AI301" s="12" t="s">
        <v>938</v>
      </c>
      <c r="AJ301" s="13"/>
    </row>
    <row r="302" s="3" customFormat="true" ht="60" customHeight="true" spans="1:36">
      <c r="A302" s="14">
        <v>19</v>
      </c>
      <c r="B302" s="12" t="s">
        <v>939</v>
      </c>
      <c r="C302" s="12" t="s">
        <v>940</v>
      </c>
      <c r="D302" s="13" t="s">
        <v>941</v>
      </c>
      <c r="E302" s="13"/>
      <c r="F302" s="13">
        <v>2023</v>
      </c>
      <c r="G302" s="12" t="s">
        <v>942</v>
      </c>
      <c r="H302" s="12" t="s">
        <v>943</v>
      </c>
      <c r="I302" s="13" t="s">
        <v>944</v>
      </c>
      <c r="J302" s="13">
        <v>305</v>
      </c>
      <c r="K302" s="13">
        <v>305</v>
      </c>
      <c r="L302" s="13"/>
      <c r="M302" s="13"/>
      <c r="N302" s="13"/>
      <c r="O302" s="13">
        <v>305</v>
      </c>
      <c r="P302" s="12"/>
      <c r="Q302" s="12"/>
      <c r="R302" s="12"/>
      <c r="S302" s="12"/>
      <c r="T302" s="12"/>
      <c r="U302" s="12"/>
      <c r="V302" s="12"/>
      <c r="W302" s="12"/>
      <c r="X302" s="13" t="s">
        <v>51</v>
      </c>
      <c r="Y302" s="13" t="s">
        <v>53</v>
      </c>
      <c r="Z302" s="13" t="s">
        <v>52</v>
      </c>
      <c r="AA302" s="13" t="s">
        <v>53</v>
      </c>
      <c r="AB302" s="13" t="s">
        <v>53</v>
      </c>
      <c r="AC302" s="13" t="s">
        <v>53</v>
      </c>
      <c r="AD302" s="13">
        <v>14248</v>
      </c>
      <c r="AE302" s="13">
        <v>53519</v>
      </c>
      <c r="AF302" s="13">
        <v>2090</v>
      </c>
      <c r="AG302" s="13">
        <v>6485</v>
      </c>
      <c r="AH302" s="12" t="s">
        <v>945</v>
      </c>
      <c r="AI302" s="12" t="s">
        <v>946</v>
      </c>
      <c r="AJ302" s="13"/>
    </row>
    <row r="303" s="3" customFormat="true" ht="30" customHeight="true" spans="1:36">
      <c r="A303" s="14" t="s">
        <v>947</v>
      </c>
      <c r="B303" s="12"/>
      <c r="C303" s="13"/>
      <c r="D303" s="13"/>
      <c r="E303" s="13"/>
      <c r="F303" s="13"/>
      <c r="G303" s="13"/>
      <c r="H303" s="13"/>
      <c r="I303" s="13"/>
      <c r="J303" s="13">
        <f>J304+J305+J306+J307</f>
        <v>0</v>
      </c>
      <c r="K303" s="13">
        <f t="shared" ref="K303:W303" si="33">K304+K305+K306+K307</f>
        <v>0</v>
      </c>
      <c r="L303" s="13">
        <f t="shared" si="33"/>
        <v>0</v>
      </c>
      <c r="M303" s="13">
        <f t="shared" si="33"/>
        <v>0</v>
      </c>
      <c r="N303" s="13">
        <f t="shared" si="33"/>
        <v>0</v>
      </c>
      <c r="O303" s="13">
        <f t="shared" si="33"/>
        <v>0</v>
      </c>
      <c r="P303" s="13">
        <f t="shared" si="33"/>
        <v>0</v>
      </c>
      <c r="Q303" s="13">
        <f t="shared" si="33"/>
        <v>0</v>
      </c>
      <c r="R303" s="13">
        <f t="shared" si="33"/>
        <v>0</v>
      </c>
      <c r="S303" s="13">
        <f t="shared" si="33"/>
        <v>0</v>
      </c>
      <c r="T303" s="13">
        <f t="shared" si="33"/>
        <v>0</v>
      </c>
      <c r="U303" s="13">
        <f t="shared" si="33"/>
        <v>0</v>
      </c>
      <c r="V303" s="13">
        <f t="shared" si="33"/>
        <v>0</v>
      </c>
      <c r="W303" s="13">
        <f t="shared" si="33"/>
        <v>0</v>
      </c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</row>
    <row r="304" s="3" customFormat="true" ht="41" customHeight="true" spans="1:36">
      <c r="A304" s="15" t="s">
        <v>948</v>
      </c>
      <c r="B304" s="12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</row>
    <row r="305" s="3" customFormat="true" ht="30" customHeight="true" spans="1:36">
      <c r="A305" s="15" t="s">
        <v>949</v>
      </c>
      <c r="B305" s="12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</row>
    <row r="306" s="3" customFormat="true" ht="30" customHeight="true" spans="1:36">
      <c r="A306" s="15" t="s">
        <v>950</v>
      </c>
      <c r="B306" s="12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</row>
    <row r="307" s="3" customFormat="true" ht="30" customHeight="true" spans="1:36">
      <c r="A307" s="15" t="s">
        <v>951</v>
      </c>
      <c r="B307" s="12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</row>
    <row r="308" s="3" customFormat="true" ht="30" customHeight="true" spans="1:36">
      <c r="A308" s="51" t="s">
        <v>952</v>
      </c>
      <c r="B308" s="12"/>
      <c r="C308" s="13"/>
      <c r="D308" s="13"/>
      <c r="E308" s="13"/>
      <c r="F308" s="13"/>
      <c r="G308" s="13"/>
      <c r="H308" s="13"/>
      <c r="I308" s="13"/>
      <c r="J308" s="13">
        <f>J309</f>
        <v>80</v>
      </c>
      <c r="K308" s="13">
        <f t="shared" ref="K308:W308" si="34">K309</f>
        <v>80</v>
      </c>
      <c r="L308" s="13">
        <f t="shared" si="34"/>
        <v>0</v>
      </c>
      <c r="M308" s="13">
        <f t="shared" si="34"/>
        <v>0</v>
      </c>
      <c r="N308" s="13">
        <f t="shared" si="34"/>
        <v>0</v>
      </c>
      <c r="O308" s="13">
        <f t="shared" si="34"/>
        <v>80</v>
      </c>
      <c r="P308" s="13">
        <f t="shared" si="34"/>
        <v>0</v>
      </c>
      <c r="Q308" s="13">
        <f t="shared" si="34"/>
        <v>0</v>
      </c>
      <c r="R308" s="13">
        <f t="shared" si="34"/>
        <v>0</v>
      </c>
      <c r="S308" s="13">
        <f t="shared" si="34"/>
        <v>0</v>
      </c>
      <c r="T308" s="13">
        <f t="shared" si="34"/>
        <v>0</v>
      </c>
      <c r="U308" s="13">
        <f t="shared" si="34"/>
        <v>0</v>
      </c>
      <c r="V308" s="13">
        <f t="shared" si="34"/>
        <v>0</v>
      </c>
      <c r="W308" s="13">
        <f t="shared" si="34"/>
        <v>0</v>
      </c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</row>
    <row r="309" s="4" customFormat="true" ht="56" customHeight="true" spans="1:36">
      <c r="A309" s="13" t="s">
        <v>373</v>
      </c>
      <c r="B309" s="12" t="s">
        <v>953</v>
      </c>
      <c r="C309" s="12" t="s">
        <v>954</v>
      </c>
      <c r="D309" s="13" t="s">
        <v>68</v>
      </c>
      <c r="E309" s="23"/>
      <c r="F309" s="13">
        <v>2023</v>
      </c>
      <c r="G309" s="13" t="s">
        <v>323</v>
      </c>
      <c r="H309" s="13" t="s">
        <v>324</v>
      </c>
      <c r="I309" s="13" t="s">
        <v>325</v>
      </c>
      <c r="J309" s="13">
        <v>80</v>
      </c>
      <c r="K309" s="13">
        <v>80</v>
      </c>
      <c r="L309" s="13"/>
      <c r="M309" s="13"/>
      <c r="N309" s="13"/>
      <c r="O309" s="13">
        <v>80</v>
      </c>
      <c r="P309" s="23"/>
      <c r="Q309" s="23"/>
      <c r="R309" s="23"/>
      <c r="S309" s="23"/>
      <c r="T309" s="23"/>
      <c r="U309" s="23"/>
      <c r="V309" s="23"/>
      <c r="W309" s="23"/>
      <c r="X309" s="13" t="s">
        <v>51</v>
      </c>
      <c r="Y309" s="13" t="s">
        <v>52</v>
      </c>
      <c r="Z309" s="13" t="s">
        <v>53</v>
      </c>
      <c r="AA309" s="13" t="s">
        <v>53</v>
      </c>
      <c r="AB309" s="13" t="s">
        <v>53</v>
      </c>
      <c r="AC309" s="13" t="s">
        <v>53</v>
      </c>
      <c r="AD309" s="23"/>
      <c r="AE309" s="23"/>
      <c r="AF309" s="23"/>
      <c r="AG309" s="23"/>
      <c r="AH309" s="13" t="s">
        <v>955</v>
      </c>
      <c r="AI309" s="12" t="s">
        <v>956</v>
      </c>
      <c r="AJ309" s="13"/>
    </row>
  </sheetData>
  <mergeCells count="26">
    <mergeCell ref="A1:AI1"/>
    <mergeCell ref="D2:E2"/>
    <mergeCell ref="J2:W2"/>
    <mergeCell ref="K3:O3"/>
    <mergeCell ref="P3:W3"/>
    <mergeCell ref="A2:A4"/>
    <mergeCell ref="B2:B4"/>
    <mergeCell ref="C2:C4"/>
    <mergeCell ref="D3:D4"/>
    <mergeCell ref="E3:E4"/>
    <mergeCell ref="F2:F4"/>
    <mergeCell ref="G2:G4"/>
    <mergeCell ref="H2:H4"/>
    <mergeCell ref="I2:I4"/>
    <mergeCell ref="J3:J4"/>
    <mergeCell ref="X2:X4"/>
    <mergeCell ref="Y2:Y4"/>
    <mergeCell ref="Z2:Z4"/>
    <mergeCell ref="AA2:AA4"/>
    <mergeCell ref="AB2:AB4"/>
    <mergeCell ref="AC2:AC4"/>
    <mergeCell ref="AH2:AH4"/>
    <mergeCell ref="AI2:AI4"/>
    <mergeCell ref="AJ2:AJ4"/>
    <mergeCell ref="AD2:AE3"/>
    <mergeCell ref="AF2:AG3"/>
  </mergeCells>
  <dataValidations count="4">
    <dataValidation allowBlank="1" showInputMessage="1" showErrorMessage="1" sqref="F96 F213 F214 F215 F216 F217 F218 F219 F220 F221 F222 F225 F228 F223:F224 F226:F227 F286:F287 X1:X4 X310:X1048576"/>
    <dataValidation type="list" allowBlank="1" showInputMessage="1" showErrorMessage="1" sqref="Y11:Z11 AA11:AC11 Y13:AC13 Y14 AC14 Y15:AC15 Y16:AC16 Y24 Z24 AA24 AB24 AC24 Y37 Z37 AA37 AB37 AC37 Y40 Z40 AA40 AB40 AC40 Y41 Z41 AA41 AB41 AC41 Y68:AC68 Y69:AC69 L70 M70 N70 P70 Y70 Z70 AA70 AB70 AC70 Y85 Z85 AA85 AB85 AC85 Y96:AC96 Y99:AC99 Y116:AC116 Y117:AC117 Y118:AC118 Y197 Z197 AA197 AB197 AC197 Y230:AC230 Y231:AC231 Y232:AC232 Y234 Z234 AA234 AB234 AC234 AA235 AB235 Y286:Z286 AA286:AC286 Y287:Z287 AA287:AC287 Y288:AC288 Y297 Z297 AA297 AB297 AC297 Y301 Z301 AA301 AB301 AC301 Y309:AC309 Y8:Y10 Y22:Y23 Y25:Y30 Y31:Y34 Y35:Y36 Y38:Y39 Y42:Y46 Y47:Y56 Y57:Y58 Y59:Y65 Y77:Y78 Y83:Y84 Y158:Y196 Y198:Y228 Y298:Y299 Z8:Z10 Z22:Z23 Z25:Z30 Z31:Z34 Z35:Z36 Z38:Z39 Z42:Z46 Z47:Z56 Z57:Z58 Z59:Z65 Z77:Z78 Z83:Z84 Z158:Z196 Z198:Z228 Z298:Z299 AA8:AA10 AA22:AA23 AA25:AA30 AA31:AA34 AA35:AA36 AA38:AA39 AA42:AA46 AA47:AA56 AA57:AA58 AA59:AA65 AA77:AA78 AA83:AA84 AA158:AA196 AA198:AA228 AA298:AA299 AB8:AB10 AB22:AB23 AB25:AB30 AB31:AB34 AB35:AB36 AB38:AB39 AB42:AB46 AB47:AB56 AB57:AB58 AB59:AB65 AB77:AB78 AB83:AB84 AB158:AB196 AB198:AB228 AB298:AB299 AC8:AC10 AC22:AC23 AC25:AC30 AC31:AC34 AC35:AC36 AC38:AC39 AC42:AC46 AC47:AC56 AC57:AC58 AC59:AC65 AC77:AC78 AC83:AC84 AC158:AC196 AC198:AC228 AC298:AC299 Y5:AC7 Y18:AC21 Y75:AC76 Y97:AC98 Y86:AC95 Y79:AC82 Y100:AC101 Y238:AC239 Y119:AC152 Y102:AC115 Y153:AC157 Y241:AC244 Y289:AC296 Y283:AC285 Y245:AC282 Y303:AC308">
      <formula1>"是,否"</formula1>
    </dataValidation>
    <dataValidation type="list" allowBlank="1" showInputMessage="1" showErrorMessage="1" sqref="F1 Y1:AC1 X17 Y17:AC17 X66 Y66:AC66 X67 Y67:AC67 X68 X71 Y71:AC71 X72 Y72:Z72 AA72 AB72 AC72 W73 X73 Y73:AB73 AC73 X74 Y74:AC74 X229 Y229 Z229 Y235:Z235 AC235 X240 Y240 Z240 AB240:AC240 L273:N273 P273 L281:N281 P281 X300 Y300 Z300 AA300 AB300 AC300 X302 Y302:AC302 F310:F1048576 Y310:AC1048576">
      <formula1>#REF!</formula1>
    </dataValidation>
    <dataValidation type="list" allowBlank="1" showInputMessage="1" showErrorMessage="1" sqref="X11 X14 X15 X16 X24 X37 X40 X41 X69 X70 X85 X96 X99 X116 X117 X118 X197 X230 X231 X232 X234 AH234 X235 AH235 X288 X297 X301 AH301 X309 X5:X7 X8:X10 X12:X13 X18:X21 X22:X23 X25:X30 X31:X34 X35:X36 X38:X39 X42:X46 X47:X56 X57:X58 X59:X65 X75:X76 X77:X78 X79:X82 X83:X84 X86:X95 X97:X98 X100:X101 X102:X115 X119:X152 X153:X157 X158:X196 X198:X228 X238:X239 X241:X244 X245:X282 X283:X285 X286:X287 X289:X296 X298:X299 X303:X308">
      <formula1>"解决“两不愁三保障”项目,巩固提升项目"</formula1>
    </dataValidation>
  </dataValidations>
  <pageMargins left="0.472222222222222" right="0.432638888888889" top="0.432638888888889" bottom="0.472222222222222" header="0.393055555555556" footer="0.511805555555556"/>
  <pageSetup paperSize="8" scale="31" fitToHeight="0" orientation="landscape" horizontalDpi="600"/>
  <headerFooter/>
  <ignoredErrors>
    <ignoredError sqref="A309 A99 F99 AF84:AG84 AD78:AG78" numberStoredAsText="true"/>
    <ignoredError sqref="P283:W283 L283:N283 M6:V6 J303:W308 J145:W145 L146:N146 P146:W146 K140:W143 J133:W136 J122:W124 J103:W117 J97:W101 J86:W95 K79:W82 J75:W76 L7:N7 P7:W7 L21:N21 P21:W21 L244:N244 P244:W244 J6" emptyCellReference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</dc:creator>
  <cp:lastModifiedBy>guest</cp:lastModifiedBy>
  <dcterms:created xsi:type="dcterms:W3CDTF">2019-07-20T17:28:00Z</dcterms:created>
  <cp:lastPrinted>2019-07-26T12:40:00Z</cp:lastPrinted>
  <dcterms:modified xsi:type="dcterms:W3CDTF">2023-03-30T17:05:05Z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3E943CD1AC784F838E88BBF183A4B17F</vt:lpwstr>
  </property>
</Properties>
</file>